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DCC68253-7E2B-45EB-9144-3E7B594E43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U12" i="1"/>
  <c r="T12" i="1"/>
  <c r="S12" i="1"/>
  <c r="R12" i="1"/>
  <c r="V11" i="1"/>
  <c r="T11" i="1"/>
  <c r="S11" i="1"/>
  <c r="U11" i="1"/>
  <c r="R11" i="1"/>
  <c r="V10" i="1"/>
  <c r="U10" i="1"/>
  <c r="T10" i="1"/>
  <c r="S10" i="1"/>
  <c r="V9" i="1"/>
  <c r="U9" i="1"/>
  <c r="T9" i="1"/>
  <c r="S9" i="1"/>
  <c r="R9" i="1"/>
  <c r="V8" i="1"/>
  <c r="U8" i="1"/>
  <c r="T8" i="1"/>
  <c r="S8" i="1"/>
  <c r="R8" i="1"/>
  <c r="R10" i="1"/>
  <c r="V7" i="1"/>
  <c r="U7" i="1"/>
  <c r="T7" i="1"/>
  <c r="S7" i="1"/>
  <c r="V6" i="1"/>
  <c r="U6" i="1"/>
  <c r="T6" i="1"/>
  <c r="S6" i="1"/>
  <c r="R6" i="1"/>
  <c r="R7" i="1"/>
  <c r="V5" i="1"/>
  <c r="T5" i="1"/>
  <c r="U5" i="1"/>
  <c r="S5" i="1"/>
  <c r="R5" i="1"/>
  <c r="V4" i="1"/>
  <c r="U4" i="1"/>
  <c r="T4" i="1"/>
  <c r="S4" i="1"/>
  <c r="R4" i="1"/>
  <c r="R3" i="1"/>
  <c r="S3" i="1"/>
  <c r="T3" i="1"/>
  <c r="U3" i="1"/>
  <c r="V3" i="1"/>
  <c r="Q12" i="1"/>
  <c r="Q11" i="1"/>
  <c r="Q10" i="1"/>
  <c r="Q9" i="1"/>
  <c r="Q8" i="1"/>
  <c r="Q7" i="1"/>
  <c r="Q6" i="1"/>
  <c r="Q5" i="1"/>
  <c r="Q3" i="1"/>
  <c r="Q4" i="1"/>
  <c r="N70" i="1"/>
  <c r="N69" i="1"/>
  <c r="N68" i="1"/>
  <c r="N67" i="1"/>
  <c r="N66" i="1"/>
  <c r="N63" i="1"/>
  <c r="N62" i="1"/>
  <c r="N61" i="1"/>
  <c r="N60" i="1"/>
  <c r="N59" i="1"/>
  <c r="M70" i="1"/>
  <c r="M69" i="1"/>
  <c r="M68" i="1"/>
  <c r="M67" i="1"/>
  <c r="M66" i="1"/>
  <c r="M63" i="1"/>
  <c r="M62" i="1"/>
  <c r="M61" i="1"/>
  <c r="M60" i="1"/>
  <c r="M59" i="1"/>
  <c r="N56" i="1"/>
  <c r="N55" i="1"/>
  <c r="N54" i="1"/>
  <c r="N53" i="1"/>
  <c r="N52" i="1"/>
  <c r="M56" i="1"/>
  <c r="M55" i="1"/>
  <c r="M54" i="1"/>
  <c r="M53" i="1"/>
  <c r="M52" i="1"/>
  <c r="N42" i="1"/>
  <c r="N41" i="1"/>
  <c r="N40" i="1"/>
  <c r="N39" i="1"/>
  <c r="N38" i="1"/>
  <c r="N31" i="1"/>
  <c r="N32" i="1"/>
  <c r="N33" i="1"/>
  <c r="N34" i="1"/>
  <c r="N35" i="1"/>
  <c r="M42" i="1"/>
  <c r="M41" i="1"/>
  <c r="M40" i="1"/>
  <c r="M39" i="1"/>
  <c r="M38" i="1"/>
  <c r="M35" i="1"/>
  <c r="M34" i="1"/>
  <c r="M33" i="1"/>
  <c r="M32" i="1"/>
  <c r="M31" i="1"/>
  <c r="M28" i="1"/>
  <c r="M27" i="1"/>
  <c r="M26" i="1"/>
  <c r="M25" i="1"/>
  <c r="M24" i="1"/>
  <c r="N28" i="1"/>
  <c r="N27" i="1"/>
  <c r="N26" i="1"/>
  <c r="N25" i="1"/>
  <c r="N49" i="1"/>
  <c r="N48" i="1"/>
  <c r="N47" i="1"/>
  <c r="N46" i="1"/>
  <c r="N45" i="1"/>
  <c r="N24" i="1"/>
  <c r="N21" i="1"/>
  <c r="N20" i="1"/>
  <c r="N19" i="1"/>
  <c r="N18" i="1"/>
  <c r="N17" i="1"/>
  <c r="N14" i="1"/>
  <c r="N13" i="1"/>
  <c r="N12" i="1"/>
  <c r="N11" i="1"/>
  <c r="N10" i="1"/>
  <c r="N4" i="1"/>
  <c r="N5" i="1"/>
  <c r="N6" i="1"/>
  <c r="N7" i="1"/>
  <c r="N3" i="1"/>
  <c r="M17" i="1"/>
  <c r="M18" i="1"/>
  <c r="M19" i="1"/>
  <c r="M20" i="1"/>
  <c r="M21" i="1"/>
  <c r="M10" i="1"/>
  <c r="M11" i="1"/>
  <c r="M12" i="1"/>
  <c r="M13" i="1"/>
  <c r="M14" i="1"/>
  <c r="M7" i="1"/>
  <c r="M6" i="1"/>
  <c r="M49" i="1"/>
  <c r="M48" i="1"/>
  <c r="M47" i="1"/>
  <c r="M46" i="1"/>
  <c r="M45" i="1"/>
  <c r="M3" i="1"/>
  <c r="M5" i="1"/>
  <c r="M4" i="1"/>
</calcChain>
</file>

<file path=xl/sharedStrings.xml><?xml version="1.0" encoding="utf-8"?>
<sst xmlns="http://schemas.openxmlformats.org/spreadsheetml/2006/main" count="46" uniqueCount="10">
  <si>
    <t xml:space="preserve">N = </t>
  </si>
  <si>
    <t>K</t>
  </si>
  <si>
    <t>media</t>
  </si>
  <si>
    <t>varianza</t>
  </si>
  <si>
    <t>ln(N)</t>
  </si>
  <si>
    <t>k=2</t>
  </si>
  <si>
    <t>k=3</t>
  </si>
  <si>
    <t>k=4</t>
  </si>
  <si>
    <t>k=5</t>
  </si>
  <si>
    <t>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</si>
</sst>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4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/>
    <xf numFmtId="0" fontId="0" fillId="0" borderId="1" xfId="0" applyFill="1" applyBorder="1"/>
    <xf numFmtId="0" fontId="0" fillId="3" borderId="2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Fill="1" applyBorder="1"/>
    <xf numFmtId="165" fontId="3" fillId="0" borderId="1" xfId="0" applyNumberFormat="1" applyFont="1" applyBorder="1"/>
    <xf numFmtId="0" fontId="2" fillId="4" borderId="3" xfId="0" applyFont="1" applyFill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Hoja1!R2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47156605424322"/>
                  <c:y val="-0.10316236512102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Hoja1!$Q$3:$Q$12</c:f>
              <c:numCache>
                <c:formatCode>General</c:formatCode>
                <c:ptCount val="10"/>
                <c:pt idx="0">
                  <c:v>11.512925464970229</c:v>
                </c:pt>
                <c:pt idx="1">
                  <c:v>12.206072645530174</c:v>
                </c:pt>
                <c:pt idx="2">
                  <c:v>12.611537753638338</c:v>
                </c:pt>
                <c:pt idx="3">
                  <c:v>12.899219826090119</c:v>
                </c:pt>
                <c:pt idx="4">
                  <c:v>13.122363377404328</c:v>
                </c:pt>
                <c:pt idx="5">
                  <c:v>13.304684934198283</c:v>
                </c:pt>
                <c:pt idx="6">
                  <c:v>13.458835614025542</c:v>
                </c:pt>
                <c:pt idx="7">
                  <c:v>13.592367006650065</c:v>
                </c:pt>
                <c:pt idx="8">
                  <c:v>13.710150042306449</c:v>
                </c:pt>
                <c:pt idx="9">
                  <c:v>13.815510557964274</c:v>
                </c:pt>
              </c:numCache>
            </c:numRef>
          </c:xVal>
          <c:yVal>
            <c:numRef>
              <c:f>Hoja1!$R$3:$R$12</c:f>
              <c:numCache>
                <c:formatCode>General</c:formatCode>
                <c:ptCount val="10"/>
                <c:pt idx="0">
                  <c:v>3.6793618046406777</c:v>
                </c:pt>
                <c:pt idx="1">
                  <c:v>3.694332061594384</c:v>
                </c:pt>
                <c:pt idx="2">
                  <c:v>3.748626043513879</c:v>
                </c:pt>
                <c:pt idx="3">
                  <c:v>3.7208673425702736</c:v>
                </c:pt>
                <c:pt idx="4">
                  <c:v>3.7807975235752656</c:v>
                </c:pt>
                <c:pt idx="5">
                  <c:v>3.7770528640150602</c:v>
                </c:pt>
                <c:pt idx="6">
                  <c:v>3.7977742169560207</c:v>
                </c:pt>
                <c:pt idx="7">
                  <c:v>3.7839782479414561</c:v>
                </c:pt>
                <c:pt idx="8">
                  <c:v>3.8198112206366921</c:v>
                </c:pt>
                <c:pt idx="9">
                  <c:v>3.843474320989805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700F9038-0FAB-4D12-ABD8-5A6A58C4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05303"/>
        <c:axId val="826713735"/>
      </c:scatterChart>
      <c:valAx>
        <c:axId val="826705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13735"/>
        <c:crosses val="autoZero"/>
        <c:crossBetween val="midCat"/>
      </c:valAx>
      <c:valAx>
        <c:axId val="82671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05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Hoja1!S2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24934383202099"/>
                  <c:y val="-2.6646617089530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Hoja1!$Q$3:$Q$12</c:f>
              <c:numCache>
                <c:formatCode>General</c:formatCode>
                <c:ptCount val="10"/>
                <c:pt idx="0">
                  <c:v>11.512925464970229</c:v>
                </c:pt>
                <c:pt idx="1">
                  <c:v>12.206072645530174</c:v>
                </c:pt>
                <c:pt idx="2">
                  <c:v>12.611537753638338</c:v>
                </c:pt>
                <c:pt idx="3">
                  <c:v>12.899219826090119</c:v>
                </c:pt>
                <c:pt idx="4">
                  <c:v>13.122363377404328</c:v>
                </c:pt>
                <c:pt idx="5">
                  <c:v>13.304684934198283</c:v>
                </c:pt>
                <c:pt idx="6">
                  <c:v>13.458835614025542</c:v>
                </c:pt>
                <c:pt idx="7">
                  <c:v>13.592367006650065</c:v>
                </c:pt>
                <c:pt idx="8">
                  <c:v>13.710150042306449</c:v>
                </c:pt>
                <c:pt idx="9">
                  <c:v>13.815510557964274</c:v>
                </c:pt>
              </c:numCache>
            </c:numRef>
          </c:xVal>
          <c:yVal>
            <c:numRef>
              <c:f>Hoja1!$S$3:$S$12</c:f>
              <c:numCache>
                <c:formatCode>General</c:formatCode>
                <c:ptCount val="10"/>
                <c:pt idx="0">
                  <c:v>4.5432011608663805</c:v>
                </c:pt>
                <c:pt idx="1">
                  <c:v>4.6064104165840796</c:v>
                </c:pt>
                <c:pt idx="2">
                  <c:v>4.6594443332161353</c:v>
                </c:pt>
                <c:pt idx="3">
                  <c:v>4.7041608571942248</c:v>
                </c:pt>
                <c:pt idx="4">
                  <c:v>4.6926827706854839</c:v>
                </c:pt>
                <c:pt idx="5">
                  <c:v>4.70723387307393</c:v>
                </c:pt>
                <c:pt idx="6">
                  <c:v>4.7623072592429905</c:v>
                </c:pt>
                <c:pt idx="7">
                  <c:v>4.7622884581542362</c:v>
                </c:pt>
                <c:pt idx="8">
                  <c:v>4.7635951466198492</c:v>
                </c:pt>
                <c:pt idx="9">
                  <c:v>4.7466714843713946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1893ACA1-5A67-4C04-9282-0CCD697A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16120"/>
        <c:axId val="1706530008"/>
      </c:scatterChart>
      <c:valAx>
        <c:axId val="17065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30008"/>
        <c:crosses val="autoZero"/>
        <c:crossBetween val="midCat"/>
      </c:valAx>
      <c:valAx>
        <c:axId val="17065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1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Hoja1!T2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47156605424316"/>
                  <c:y val="-1.5448381452318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Hoja1!$Q$3:$Q$12</c:f>
              <c:numCache>
                <c:formatCode>General</c:formatCode>
                <c:ptCount val="10"/>
                <c:pt idx="0">
                  <c:v>11.512925464970229</c:v>
                </c:pt>
                <c:pt idx="1">
                  <c:v>12.206072645530174</c:v>
                </c:pt>
                <c:pt idx="2">
                  <c:v>12.611537753638338</c:v>
                </c:pt>
                <c:pt idx="3">
                  <c:v>12.899219826090119</c:v>
                </c:pt>
                <c:pt idx="4">
                  <c:v>13.122363377404328</c:v>
                </c:pt>
                <c:pt idx="5">
                  <c:v>13.304684934198283</c:v>
                </c:pt>
                <c:pt idx="6">
                  <c:v>13.458835614025542</c:v>
                </c:pt>
                <c:pt idx="7">
                  <c:v>13.592367006650065</c:v>
                </c:pt>
                <c:pt idx="8">
                  <c:v>13.710150042306449</c:v>
                </c:pt>
                <c:pt idx="9">
                  <c:v>13.815510557964274</c:v>
                </c:pt>
              </c:numCache>
            </c:numRef>
          </c:xVal>
          <c:yVal>
            <c:numRef>
              <c:f>Hoja1!$T$3:$T$12</c:f>
              <c:numCache>
                <c:formatCode>General</c:formatCode>
                <c:ptCount val="10"/>
                <c:pt idx="0">
                  <c:v>5.8365288509026456</c:v>
                </c:pt>
                <c:pt idx="1">
                  <c:v>5.9164915085845262</c:v>
                </c:pt>
                <c:pt idx="2">
                  <c:v>5.9450972579050516</c:v>
                </c:pt>
                <c:pt idx="3">
                  <c:v>5.9736648176720744</c:v>
                </c:pt>
                <c:pt idx="4">
                  <c:v>5.970157658978569</c:v>
                </c:pt>
                <c:pt idx="5">
                  <c:v>6.0320564351557735</c:v>
                </c:pt>
                <c:pt idx="6">
                  <c:v>6.0332082766999191</c:v>
                </c:pt>
                <c:pt idx="7">
                  <c:v>6.0287198686053074</c:v>
                </c:pt>
                <c:pt idx="8">
                  <c:v>6.0734831475728699</c:v>
                </c:pt>
                <c:pt idx="9">
                  <c:v>6.0516255320496848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F8D5C869-42AA-46B9-9327-F1D01069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495"/>
        <c:axId val="18902023"/>
      </c:scatterChart>
      <c:valAx>
        <c:axId val="1890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23"/>
        <c:crosses val="autoZero"/>
        <c:crossBetween val="midCat"/>
      </c:valAx>
      <c:valAx>
        <c:axId val="1890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Hoja1!U2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69247594050744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Hoja1!$Q$3:$Q$12</c:f>
              <c:numCache>
                <c:formatCode>General</c:formatCode>
                <c:ptCount val="10"/>
                <c:pt idx="0">
                  <c:v>11.512925464970229</c:v>
                </c:pt>
                <c:pt idx="1">
                  <c:v>12.206072645530174</c:v>
                </c:pt>
                <c:pt idx="2">
                  <c:v>12.611537753638338</c:v>
                </c:pt>
                <c:pt idx="3">
                  <c:v>12.899219826090119</c:v>
                </c:pt>
                <c:pt idx="4">
                  <c:v>13.122363377404328</c:v>
                </c:pt>
                <c:pt idx="5">
                  <c:v>13.304684934198283</c:v>
                </c:pt>
                <c:pt idx="6">
                  <c:v>13.458835614025542</c:v>
                </c:pt>
                <c:pt idx="7">
                  <c:v>13.592367006650065</c:v>
                </c:pt>
                <c:pt idx="8">
                  <c:v>13.710150042306449</c:v>
                </c:pt>
                <c:pt idx="9">
                  <c:v>13.815510557964274</c:v>
                </c:pt>
              </c:numCache>
            </c:numRef>
          </c:xVal>
          <c:yVal>
            <c:numRef>
              <c:f>Hoja1!$U$3:$U$12</c:f>
              <c:numCache>
                <c:formatCode>General</c:formatCode>
                <c:ptCount val="10"/>
                <c:pt idx="0">
                  <c:v>7.0796956371127191</c:v>
                </c:pt>
                <c:pt idx="1">
                  <c:v>7.2241691127422465</c:v>
                </c:pt>
                <c:pt idx="2">
                  <c:v>7.3191216072555836</c:v>
                </c:pt>
                <c:pt idx="3">
                  <c:v>7.4030318402052497</c:v>
                </c:pt>
                <c:pt idx="4">
                  <c:v>7.4472593175623647</c:v>
                </c:pt>
                <c:pt idx="5">
                  <c:v>7.4830019794893756</c:v>
                </c:pt>
                <c:pt idx="6">
                  <c:v>7.4679948723105118</c:v>
                </c:pt>
                <c:pt idx="7">
                  <c:v>7.5160066613185714</c:v>
                </c:pt>
                <c:pt idx="8">
                  <c:v>7.5154796383111835</c:v>
                </c:pt>
                <c:pt idx="9">
                  <c:v>7.5500858936067266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98D7F6A4-D1B5-4F7C-99E7-D935F983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02695"/>
        <c:axId val="668996743"/>
      </c:scatterChart>
      <c:valAx>
        <c:axId val="669002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96743"/>
        <c:crosses val="autoZero"/>
        <c:crossBetween val="midCat"/>
      </c:valAx>
      <c:valAx>
        <c:axId val="66899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2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Hoja1!V2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91469816272967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Hoja1!$Q$3:$Q$12</c:f>
              <c:numCache>
                <c:formatCode>General</c:formatCode>
                <c:ptCount val="10"/>
                <c:pt idx="0">
                  <c:v>11.512925464970229</c:v>
                </c:pt>
                <c:pt idx="1">
                  <c:v>12.206072645530174</c:v>
                </c:pt>
                <c:pt idx="2">
                  <c:v>12.611537753638338</c:v>
                </c:pt>
                <c:pt idx="3">
                  <c:v>12.899219826090119</c:v>
                </c:pt>
                <c:pt idx="4">
                  <c:v>13.122363377404328</c:v>
                </c:pt>
                <c:pt idx="5">
                  <c:v>13.304684934198283</c:v>
                </c:pt>
                <c:pt idx="6">
                  <c:v>13.458835614025542</c:v>
                </c:pt>
                <c:pt idx="7">
                  <c:v>13.592367006650065</c:v>
                </c:pt>
                <c:pt idx="8">
                  <c:v>13.710150042306449</c:v>
                </c:pt>
                <c:pt idx="9">
                  <c:v>13.815510557964274</c:v>
                </c:pt>
              </c:numCache>
            </c:numRef>
          </c:xVal>
          <c:yVal>
            <c:numRef>
              <c:f>Hoja1!$V$3:$V$12</c:f>
              <c:numCache>
                <c:formatCode>General</c:formatCode>
                <c:ptCount val="10"/>
                <c:pt idx="0">
                  <c:v>8.1965514683882166</c:v>
                </c:pt>
                <c:pt idx="1">
                  <c:v>8.4389226292315698</c:v>
                </c:pt>
                <c:pt idx="2">
                  <c:v>8.6097335387738987</c:v>
                </c:pt>
                <c:pt idx="3">
                  <c:v>8.695303058148566</c:v>
                </c:pt>
                <c:pt idx="4">
                  <c:v>8.751025968850092</c:v>
                </c:pt>
                <c:pt idx="5">
                  <c:v>8.778087298809135</c:v>
                </c:pt>
                <c:pt idx="6">
                  <c:v>8.8338372861300609</c:v>
                </c:pt>
                <c:pt idx="7">
                  <c:v>8.8493386524582256</c:v>
                </c:pt>
                <c:pt idx="8">
                  <c:v>8.9312178286776103</c:v>
                </c:pt>
                <c:pt idx="9">
                  <c:v>8.9435348597520434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EC06D59D-C7E8-40FB-B1CF-8A13D0E6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40920"/>
        <c:axId val="1706541416"/>
      </c:scatterChart>
      <c:valAx>
        <c:axId val="17065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41416"/>
        <c:crosses val="autoZero"/>
        <c:crossBetween val="midCat"/>
      </c:valAx>
      <c:valAx>
        <c:axId val="170654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276225</xdr:colOff>
      <xdr:row>1</xdr:row>
      <xdr:rowOff>0</xdr:rowOff>
    </xdr:from>
    <xdr:to>
      <xdr:col>29</xdr:col>
      <xdr:colOff>581025</xdr:colOff>
      <xdr:row>15</xdr:row>
      <xdr:rowOff>76200</xdr:rowOff>
    </xdr:to>
    <xdr:graphicFrame macro="">
      <xdr:nvGraphicFramePr>
        <xdr:cNvPr id="5" name="Gráfico 4" descr="Tipo de gráfico: Dispersión. Campo: ln(N) y campo: k=2 parece estar muy correlacionado.&#10;&#10;Descripción generada automáticamente">
          <a:extLst>
            <a:ext uri="{FF2B5EF4-FFF2-40B4-BE49-F238E27FC236}">
              <a16:creationId xmlns:a16="http://schemas.microsoft.com/office/drawing/2014/main" id="{9D343E16-41C5-87F5-70E6-A6940DDD0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76200</xdr:colOff>
      <xdr:row>1</xdr:row>
      <xdr:rowOff>0</xdr:rowOff>
    </xdr:from>
    <xdr:to>
      <xdr:col>37</xdr:col>
      <xdr:colOff>381000</xdr:colOff>
      <xdr:row>15</xdr:row>
      <xdr:rowOff>76200</xdr:rowOff>
    </xdr:to>
    <xdr:graphicFrame macro="">
      <xdr:nvGraphicFramePr>
        <xdr:cNvPr id="7" name="Gráfico 6" descr="Tipo de gráfico: Dispersión. Campo: ln(N) y campo: k=3 parece estar muy correlacionado.&#10;&#10;Descripción generada automáticamente">
          <a:extLst>
            <a:ext uri="{FF2B5EF4-FFF2-40B4-BE49-F238E27FC236}">
              <a16:creationId xmlns:a16="http://schemas.microsoft.com/office/drawing/2014/main" id="{C689A43C-ABF4-72F4-7E45-C95E729F11CD}"/>
            </a:ext>
            <a:ext uri="{147F2762-F138-4A5C-976F-8EAC2B608ADB}">
              <a16:predDERef xmlns:a16="http://schemas.microsoft.com/office/drawing/2014/main" pred="{9D343E16-41C5-87F5-70E6-A6940DDD0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17</xdr:row>
      <xdr:rowOff>47625</xdr:rowOff>
    </xdr:from>
    <xdr:to>
      <xdr:col>23</xdr:col>
      <xdr:colOff>295275</xdr:colOff>
      <xdr:row>31</xdr:row>
      <xdr:rowOff>123825</xdr:rowOff>
    </xdr:to>
    <xdr:graphicFrame macro="">
      <xdr:nvGraphicFramePr>
        <xdr:cNvPr id="8" name="Gráfico 7" descr="Tipo de gráfico: Dispersión. Campo: ln(N) y campo: k=4 parece estar muy correlacionado.&#10;&#10;Descripción generada automáticamente">
          <a:extLst>
            <a:ext uri="{FF2B5EF4-FFF2-40B4-BE49-F238E27FC236}">
              <a16:creationId xmlns:a16="http://schemas.microsoft.com/office/drawing/2014/main" id="{546E292F-20C1-C17F-3165-151E49C12207}"/>
            </a:ext>
            <a:ext uri="{147F2762-F138-4A5C-976F-8EAC2B608ADB}">
              <a16:predDERef xmlns:a16="http://schemas.microsoft.com/office/drawing/2014/main" pred="{C689A43C-ABF4-72F4-7E45-C95E729F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17</xdr:row>
      <xdr:rowOff>38100</xdr:rowOff>
    </xdr:from>
    <xdr:to>
      <xdr:col>31</xdr:col>
      <xdr:colOff>142875</xdr:colOff>
      <xdr:row>31</xdr:row>
      <xdr:rowOff>114300</xdr:rowOff>
    </xdr:to>
    <xdr:graphicFrame macro="">
      <xdr:nvGraphicFramePr>
        <xdr:cNvPr id="9" name="Gráfico 8" descr="Tipo de gráfico: Dispersión. Campo: ln(N) y campo: k=5 parece estar muy correlacionado.&#10;&#10;Descripción generada automáticamente">
          <a:extLst>
            <a:ext uri="{FF2B5EF4-FFF2-40B4-BE49-F238E27FC236}">
              <a16:creationId xmlns:a16="http://schemas.microsoft.com/office/drawing/2014/main" id="{A4797E6E-7D74-EFDE-03CE-2F6556E655BE}"/>
            </a:ext>
            <a:ext uri="{147F2762-F138-4A5C-976F-8EAC2B608ADB}">
              <a16:predDERef xmlns:a16="http://schemas.microsoft.com/office/drawing/2014/main" pred="{546E292F-20C1-C17F-3165-151E49C12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161925</xdr:colOff>
      <xdr:row>17</xdr:row>
      <xdr:rowOff>47625</xdr:rowOff>
    </xdr:from>
    <xdr:to>
      <xdr:col>38</xdr:col>
      <xdr:colOff>466725</xdr:colOff>
      <xdr:row>31</xdr:row>
      <xdr:rowOff>123825</xdr:rowOff>
    </xdr:to>
    <xdr:graphicFrame macro="">
      <xdr:nvGraphicFramePr>
        <xdr:cNvPr id="10" name="Gráfico 9" descr="Tipo de gráfico: Dispersión. Campo: ln(N) y campo: k=6 parece estar muy correlacionado.&#10;&#10;Descripción generada automáticamente">
          <a:extLst>
            <a:ext uri="{FF2B5EF4-FFF2-40B4-BE49-F238E27FC236}">
              <a16:creationId xmlns:a16="http://schemas.microsoft.com/office/drawing/2014/main" id="{6D7087E7-F2E2-FFC4-AF28-867F63CD9120}"/>
            </a:ext>
            <a:ext uri="{147F2762-F138-4A5C-976F-8EAC2B608ADB}">
              <a16:predDERef xmlns:a16="http://schemas.microsoft.com/office/drawing/2014/main" pred="{A4797E6E-7D74-EFDE-03CE-2F6556E6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0"/>
  <sheetViews>
    <sheetView tabSelected="1" topLeftCell="M1" workbookViewId="0">
      <selection activeCell="Z39" sqref="Z39"/>
    </sheetView>
  </sheetViews>
  <sheetFormatPr defaultRowHeight="15"/>
  <cols>
    <col min="3" max="12" width="9.85546875" bestFit="1" customWidth="1"/>
  </cols>
  <sheetData>
    <row r="1" spans="2:22">
      <c r="B1" t="s">
        <v>0</v>
      </c>
      <c r="C1">
        <v>100000</v>
      </c>
    </row>
    <row r="2" spans="2:22">
      <c r="B2" s="1" t="s">
        <v>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5">
        <v>10</v>
      </c>
      <c r="M2" s="6" t="s">
        <v>2</v>
      </c>
      <c r="N2" s="11" t="s">
        <v>3</v>
      </c>
      <c r="Q2" s="6" t="s">
        <v>4</v>
      </c>
      <c r="R2" s="11" t="s">
        <v>5</v>
      </c>
      <c r="S2" s="11" t="s">
        <v>6</v>
      </c>
      <c r="T2" s="11" t="s">
        <v>7</v>
      </c>
      <c r="U2" s="11" t="s">
        <v>8</v>
      </c>
      <c r="V2" s="11" t="s">
        <v>9</v>
      </c>
    </row>
    <row r="3" spans="2:22">
      <c r="B3" s="3">
        <v>2</v>
      </c>
      <c r="C3" s="9">
        <v>42.868000000000002</v>
      </c>
      <c r="D3" s="10">
        <v>38.317</v>
      </c>
      <c r="E3" s="9">
        <v>40.557000000000002</v>
      </c>
      <c r="F3" s="8">
        <v>39.703000000000003</v>
      </c>
      <c r="G3" s="8">
        <v>38.56</v>
      </c>
      <c r="H3" s="8">
        <v>38.171999999999997</v>
      </c>
      <c r="I3" s="8">
        <v>39.892000000000003</v>
      </c>
      <c r="J3" s="8">
        <v>39.14</v>
      </c>
      <c r="K3" s="8">
        <v>39.375999999999998</v>
      </c>
      <c r="L3" s="8">
        <v>39.625999999999998</v>
      </c>
      <c r="M3" s="12">
        <f>AVERAGE(C3:L3)</f>
        <v>39.621099999999998</v>
      </c>
      <c r="N3" s="7">
        <f>VAR(C3:L3)</f>
        <v>1.8573798777777806</v>
      </c>
      <c r="Q3" s="14">
        <f>LN(C1)</f>
        <v>11.512925464970229</v>
      </c>
      <c r="R3" s="7">
        <f>LN(M3)</f>
        <v>3.6793618046406777</v>
      </c>
      <c r="S3" s="7">
        <f>LN(M4)</f>
        <v>4.5432011608663805</v>
      </c>
      <c r="T3" s="7">
        <f>LN(M5)</f>
        <v>5.8365288509026456</v>
      </c>
      <c r="U3" s="7">
        <f>LN(M6)</f>
        <v>7.0796956371127191</v>
      </c>
      <c r="V3" s="7">
        <f>LN(M7)</f>
        <v>8.1965514683882166</v>
      </c>
    </row>
    <row r="4" spans="2:22">
      <c r="B4" s="3">
        <v>3</v>
      </c>
      <c r="C4" s="8">
        <v>92.600999999999999</v>
      </c>
      <c r="D4" s="8">
        <v>96.302000000000007</v>
      </c>
      <c r="E4" s="8">
        <v>96.510999999999996</v>
      </c>
      <c r="F4" s="8">
        <v>99.268000000000001</v>
      </c>
      <c r="G4" s="8">
        <v>94.466999999999999</v>
      </c>
      <c r="H4" s="8">
        <v>94.543999999999997</v>
      </c>
      <c r="I4" s="8">
        <v>89.494</v>
      </c>
      <c r="J4" s="8">
        <v>90.61</v>
      </c>
      <c r="K4" s="8">
        <v>93.91</v>
      </c>
      <c r="L4" s="8">
        <v>92.204999999999998</v>
      </c>
      <c r="M4" s="12">
        <f>AVERAGE(C4:L4)</f>
        <v>93.991200000000006</v>
      </c>
      <c r="N4" s="7">
        <f t="shared" ref="N4:N7" si="0">VAR(C4:L4)</f>
        <v>8.5392068444444469</v>
      </c>
      <c r="Q4" s="14">
        <f>LN(C8)</f>
        <v>12.206072645530174</v>
      </c>
      <c r="R4" s="7">
        <f>LN(M10)</f>
        <v>3.694332061594384</v>
      </c>
      <c r="S4" s="7">
        <f>LN(M11)</f>
        <v>4.6064104165840796</v>
      </c>
      <c r="T4" s="7">
        <f>LN(M12)</f>
        <v>5.9164915085845262</v>
      </c>
      <c r="U4" s="7">
        <f>LN(M13)</f>
        <v>7.2241691127422465</v>
      </c>
      <c r="V4" s="7">
        <f>LN(M14)</f>
        <v>8.4389226292315698</v>
      </c>
    </row>
    <row r="5" spans="2:22">
      <c r="B5" s="3">
        <v>4</v>
      </c>
      <c r="C5" s="8">
        <v>320.428</v>
      </c>
      <c r="D5" s="8">
        <v>321.78500000000003</v>
      </c>
      <c r="E5" s="8">
        <v>337.48399999999998</v>
      </c>
      <c r="F5" s="8">
        <v>349.12200000000001</v>
      </c>
      <c r="G5" s="8">
        <v>346.46199999999999</v>
      </c>
      <c r="H5" s="8">
        <v>359.29899999999998</v>
      </c>
      <c r="I5" s="8">
        <v>343.11700000000002</v>
      </c>
      <c r="J5" s="8">
        <v>339.47399999999999</v>
      </c>
      <c r="K5" s="8">
        <v>359.99</v>
      </c>
      <c r="L5" s="8">
        <v>348.72</v>
      </c>
      <c r="M5" s="12">
        <f>AVERAGE(C5:L5)</f>
        <v>342.58810000000005</v>
      </c>
      <c r="N5" s="7">
        <f t="shared" si="0"/>
        <v>181.9164047666666</v>
      </c>
      <c r="Q5" s="14">
        <f>LN(C15)</f>
        <v>12.611537753638338</v>
      </c>
      <c r="R5" s="7">
        <f>LN(M17)</f>
        <v>3.748626043513879</v>
      </c>
      <c r="S5" s="7">
        <f>LN(M18)</f>
        <v>4.6594443332161353</v>
      </c>
      <c r="T5" s="7">
        <f>LN(M19)</f>
        <v>5.9450972579050516</v>
      </c>
      <c r="U5" s="7">
        <f>LN(M20)</f>
        <v>7.3191216072555836</v>
      </c>
      <c r="V5" s="7">
        <f>LN(M21)</f>
        <v>8.6097335387738987</v>
      </c>
    </row>
    <row r="6" spans="2:22">
      <c r="B6" s="3">
        <v>5</v>
      </c>
      <c r="C6" s="8">
        <v>1231.94</v>
      </c>
      <c r="D6" s="8">
        <v>1229.82</v>
      </c>
      <c r="E6" s="8">
        <v>1298.55</v>
      </c>
      <c r="F6" s="8">
        <v>1301.3800000000001</v>
      </c>
      <c r="G6" s="8">
        <v>1117.5</v>
      </c>
      <c r="H6" s="8">
        <v>1077.22</v>
      </c>
      <c r="I6" s="8">
        <v>1129.21</v>
      </c>
      <c r="J6" s="8">
        <v>1073.92</v>
      </c>
      <c r="K6" s="8">
        <v>1167.44</v>
      </c>
      <c r="L6" s="8">
        <v>1249.0899999999999</v>
      </c>
      <c r="M6" s="13">
        <f>AVERAGE(C6:L6)</f>
        <v>1187.6070000000002</v>
      </c>
      <c r="N6" s="7">
        <f t="shared" si="0"/>
        <v>7402.4543344444428</v>
      </c>
      <c r="Q6" s="14">
        <f>LN(C22)</f>
        <v>12.899219826090119</v>
      </c>
      <c r="R6" s="7">
        <f>LN(M24)</f>
        <v>3.7208673425702736</v>
      </c>
      <c r="S6" s="7">
        <f>LN(M25)</f>
        <v>4.7041608571942248</v>
      </c>
      <c r="T6" s="7">
        <f>LN(M26)</f>
        <v>5.9736648176720744</v>
      </c>
      <c r="U6" s="7">
        <f>LN(M27)</f>
        <v>7.4030318402052497</v>
      </c>
      <c r="V6" s="7">
        <f>LN(M28)</f>
        <v>8.695303058148566</v>
      </c>
    </row>
    <row r="7" spans="2:22">
      <c r="B7" s="3">
        <v>6</v>
      </c>
      <c r="C7" s="7">
        <v>3589.89</v>
      </c>
      <c r="D7" s="7">
        <v>3047.19</v>
      </c>
      <c r="E7" s="7">
        <v>3932.8</v>
      </c>
      <c r="F7" s="7">
        <v>3572.99</v>
      </c>
      <c r="G7" s="7">
        <v>4256.87</v>
      </c>
      <c r="H7" s="7">
        <v>3235.53</v>
      </c>
      <c r="I7" s="7">
        <v>3576.88</v>
      </c>
      <c r="J7" s="7">
        <v>3738.83</v>
      </c>
      <c r="K7" s="7">
        <v>4222.3100000000004</v>
      </c>
      <c r="L7" s="7">
        <v>3110.87</v>
      </c>
      <c r="M7" s="12">
        <f>AVERAGE(C7:L7)</f>
        <v>3628.4160000000002</v>
      </c>
      <c r="N7" s="7">
        <f t="shared" si="0"/>
        <v>179972.73020444147</v>
      </c>
      <c r="Q7" s="14">
        <f>LN(C29)</f>
        <v>13.122363377404328</v>
      </c>
      <c r="R7" s="7">
        <f>LN(M31)</f>
        <v>3.7807975235752656</v>
      </c>
      <c r="S7" s="7">
        <f>LN(M32)</f>
        <v>4.6926827706854839</v>
      </c>
      <c r="T7" s="7">
        <f>LN(M33)</f>
        <v>5.970157658978569</v>
      </c>
      <c r="U7" s="7">
        <f>LN(M34)</f>
        <v>7.4472593175623647</v>
      </c>
      <c r="V7" s="7">
        <f>LN(M35)</f>
        <v>8.751025968850092</v>
      </c>
    </row>
    <row r="8" spans="2:22">
      <c r="B8" t="s">
        <v>0</v>
      </c>
      <c r="C8">
        <v>200000</v>
      </c>
      <c r="Q8" s="14">
        <f>LN(C36)</f>
        <v>13.304684934198283</v>
      </c>
      <c r="R8" s="7">
        <f>LN(M38)</f>
        <v>3.7770528640150602</v>
      </c>
      <c r="S8" s="7">
        <f>LN(M39)</f>
        <v>4.70723387307393</v>
      </c>
      <c r="T8" s="7">
        <f>LN(M40)</f>
        <v>6.0320564351557735</v>
      </c>
      <c r="U8" s="7">
        <f>LN(M41)</f>
        <v>7.4830019794893756</v>
      </c>
      <c r="V8" s="7">
        <f>LN(M42)</f>
        <v>8.778087298809135</v>
      </c>
    </row>
    <row r="9" spans="2:22">
      <c r="B9" s="1" t="s">
        <v>1</v>
      </c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11" t="s">
        <v>2</v>
      </c>
      <c r="N9" s="11" t="s">
        <v>3</v>
      </c>
      <c r="Q9" s="14">
        <f>LN(C43)</f>
        <v>13.458835614025542</v>
      </c>
      <c r="R9" s="7">
        <f>LN(M45)</f>
        <v>3.7977742169560207</v>
      </c>
      <c r="S9" s="7">
        <f>LN(M46)</f>
        <v>4.7623072592429905</v>
      </c>
      <c r="T9" s="7">
        <f>LN(M47)</f>
        <v>6.0332082766999191</v>
      </c>
      <c r="U9" s="7">
        <f>LN(M48)</f>
        <v>7.4679948723105118</v>
      </c>
      <c r="V9" s="7">
        <f>LN(M49)</f>
        <v>8.8338372861300609</v>
      </c>
    </row>
    <row r="10" spans="2:22">
      <c r="B10" s="3">
        <v>2</v>
      </c>
      <c r="C10" s="7">
        <v>39.762999999999998</v>
      </c>
      <c r="D10" s="7">
        <v>40.234999999999999</v>
      </c>
      <c r="E10" s="7">
        <v>39.213000000000001</v>
      </c>
      <c r="F10" s="7">
        <v>41.518000000000001</v>
      </c>
      <c r="G10" s="7">
        <v>42.808</v>
      </c>
      <c r="H10" s="7">
        <v>42.076999999999998</v>
      </c>
      <c r="I10" s="7">
        <v>41.981000000000002</v>
      </c>
      <c r="J10" s="7">
        <v>38.020000000000003</v>
      </c>
      <c r="K10" s="7">
        <v>38.725999999999999</v>
      </c>
      <c r="L10" s="7">
        <v>37.845999999999997</v>
      </c>
      <c r="M10" s="7">
        <f t="shared" ref="M10:M13" si="1">AVERAGE(C10:L10)</f>
        <v>40.218699999999998</v>
      </c>
      <c r="N10" s="7">
        <f>VAR(C10:L10)</f>
        <v>3.2070151222222227</v>
      </c>
      <c r="Q10" s="14">
        <f>LN(C50)</f>
        <v>13.592367006650065</v>
      </c>
      <c r="R10" s="7">
        <f>LN(M52)</f>
        <v>3.7839782479414561</v>
      </c>
      <c r="S10" s="7">
        <f>LN(M53)</f>
        <v>4.7622884581542362</v>
      </c>
      <c r="T10" s="7">
        <f>LN(M54)</f>
        <v>6.0287198686053074</v>
      </c>
      <c r="U10" s="7">
        <f>LN(M55)</f>
        <v>7.5160066613185714</v>
      </c>
      <c r="V10" s="7">
        <f>LN(M56)</f>
        <v>8.8493386524582256</v>
      </c>
    </row>
    <row r="11" spans="2:22">
      <c r="B11" s="3">
        <v>3</v>
      </c>
      <c r="C11" s="7">
        <v>97.352000000000004</v>
      </c>
      <c r="D11" s="7">
        <v>98.852000000000004</v>
      </c>
      <c r="E11" s="7">
        <v>105.631</v>
      </c>
      <c r="F11" s="7">
        <v>99.349000000000004</v>
      </c>
      <c r="G11" s="7">
        <v>97.9</v>
      </c>
      <c r="H11" s="7">
        <v>101.384</v>
      </c>
      <c r="I11" s="7">
        <v>99.257999999999996</v>
      </c>
      <c r="J11" s="7">
        <v>100.376</v>
      </c>
      <c r="K11" s="7">
        <v>101.497</v>
      </c>
      <c r="L11" s="7">
        <v>99.641999999999996</v>
      </c>
      <c r="M11" s="7">
        <f t="shared" si="1"/>
        <v>100.1241</v>
      </c>
      <c r="N11" s="7">
        <f t="shared" ref="N11:N14" si="2">VAR(C11:L11)</f>
        <v>5.5215923222222179</v>
      </c>
      <c r="Q11" s="14">
        <f>LN(C57)</f>
        <v>13.710150042306449</v>
      </c>
      <c r="R11" s="7">
        <f>LN(M59)</f>
        <v>3.8198112206366921</v>
      </c>
      <c r="S11" s="7">
        <f>LN(M60)</f>
        <v>4.7635951466198492</v>
      </c>
      <c r="T11" s="7">
        <f>LN(M61)</f>
        <v>6.0734831475728699</v>
      </c>
      <c r="U11" s="7">
        <f>LN(M62)</f>
        <v>7.5154796383111835</v>
      </c>
      <c r="V11" s="7">
        <f>LN(M63)</f>
        <v>8.9312178286776103</v>
      </c>
    </row>
    <row r="12" spans="2:22">
      <c r="B12" s="3">
        <v>4</v>
      </c>
      <c r="C12" s="7">
        <v>435.017</v>
      </c>
      <c r="D12" s="7">
        <v>385.834</v>
      </c>
      <c r="E12" s="7">
        <v>369.50900000000001</v>
      </c>
      <c r="F12" s="7">
        <v>372.09699999999998</v>
      </c>
      <c r="G12" s="7">
        <v>353.279</v>
      </c>
      <c r="H12" s="7">
        <v>348.07299999999998</v>
      </c>
      <c r="I12" s="7">
        <v>367.1</v>
      </c>
      <c r="J12" s="7">
        <v>356.89699999999999</v>
      </c>
      <c r="K12" s="7">
        <v>353.94400000000002</v>
      </c>
      <c r="L12" s="7">
        <v>369.32400000000001</v>
      </c>
      <c r="M12" s="7">
        <f t="shared" si="1"/>
        <v>371.10739999999998</v>
      </c>
      <c r="N12" s="7">
        <f t="shared" si="2"/>
        <v>629.89298648888894</v>
      </c>
      <c r="Q12" s="14">
        <f>LN(C64)</f>
        <v>13.815510557964274</v>
      </c>
      <c r="R12" s="7">
        <f>LN(M66)</f>
        <v>3.843474320989805</v>
      </c>
      <c r="S12" s="7">
        <f>LN(M67)</f>
        <v>4.7466714843713946</v>
      </c>
      <c r="T12" s="7">
        <f>LN(M68)</f>
        <v>6.0516255320496848</v>
      </c>
      <c r="U12" s="7">
        <f>LN(M69)</f>
        <v>7.5500858936067266</v>
      </c>
      <c r="V12" s="7">
        <f>LN(M70)</f>
        <v>8.9435348597520434</v>
      </c>
    </row>
    <row r="13" spans="2:22">
      <c r="B13" s="3">
        <v>5</v>
      </c>
      <c r="C13" s="7">
        <v>1428.2</v>
      </c>
      <c r="D13" s="7">
        <v>1214.99</v>
      </c>
      <c r="E13" s="7">
        <v>1584.74</v>
      </c>
      <c r="F13" s="7">
        <v>1236.6400000000001</v>
      </c>
      <c r="G13" s="7">
        <v>1308.8900000000001</v>
      </c>
      <c r="H13" s="7">
        <v>1241.95</v>
      </c>
      <c r="I13" s="7">
        <v>1565.51</v>
      </c>
      <c r="J13" s="7">
        <v>1397.96</v>
      </c>
      <c r="K13" s="7">
        <v>1393.07</v>
      </c>
      <c r="L13" s="7">
        <v>1350.03</v>
      </c>
      <c r="M13" s="7">
        <f t="shared" si="1"/>
        <v>1372.1980000000001</v>
      </c>
      <c r="N13" s="7">
        <f t="shared" si="2"/>
        <v>16814.818595555553</v>
      </c>
    </row>
    <row r="14" spans="2:22">
      <c r="B14" s="3">
        <v>6</v>
      </c>
      <c r="C14" s="7">
        <v>4948.32</v>
      </c>
      <c r="D14" s="7">
        <v>4432.8599999999997</v>
      </c>
      <c r="E14" s="7">
        <v>4851.1899999999996</v>
      </c>
      <c r="F14" s="7">
        <v>4607.82</v>
      </c>
      <c r="G14" s="7">
        <v>4086.41</v>
      </c>
      <c r="H14" s="7">
        <v>4737.59</v>
      </c>
      <c r="I14" s="7">
        <v>4718.1400000000003</v>
      </c>
      <c r="J14" s="7">
        <v>4925.99</v>
      </c>
      <c r="K14" s="7">
        <v>4538.5600000000004</v>
      </c>
      <c r="L14" s="7">
        <v>4388.83</v>
      </c>
      <c r="M14" s="7">
        <f t="shared" ref="M14" si="3">AVERAGE(C14:L14)</f>
        <v>4623.5709999999999</v>
      </c>
      <c r="N14" s="7">
        <f t="shared" si="2"/>
        <v>73129.347609999983</v>
      </c>
    </row>
    <row r="15" spans="2:22">
      <c r="B15" t="s">
        <v>0</v>
      </c>
      <c r="C15">
        <v>300000</v>
      </c>
    </row>
    <row r="16" spans="2:22">
      <c r="B16" s="1" t="s">
        <v>1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11" t="s">
        <v>2</v>
      </c>
      <c r="N16" s="11" t="s">
        <v>3</v>
      </c>
    </row>
    <row r="17" spans="2:14">
      <c r="B17" s="3">
        <v>2</v>
      </c>
      <c r="C17" s="7">
        <v>43.014000000000003</v>
      </c>
      <c r="D17" s="7">
        <v>42.844999999999999</v>
      </c>
      <c r="E17" s="7">
        <v>44.091999999999999</v>
      </c>
      <c r="F17" s="7">
        <v>46.417000000000002</v>
      </c>
      <c r="G17" s="7">
        <v>44.210999999999999</v>
      </c>
      <c r="H17" s="7">
        <v>39.707000000000001</v>
      </c>
      <c r="I17" s="7">
        <v>38.828000000000003</v>
      </c>
      <c r="J17" s="7">
        <v>41.716999999999999</v>
      </c>
      <c r="K17" s="7">
        <v>42.747</v>
      </c>
      <c r="L17" s="7">
        <v>41.048999999999999</v>
      </c>
      <c r="M17" s="7">
        <f t="shared" ref="M17:M20" si="4">AVERAGE(C17:L17)</f>
        <v>42.462699999999998</v>
      </c>
      <c r="N17" s="7">
        <f>VAR(C17:L17)</f>
        <v>5.0264571222222205</v>
      </c>
    </row>
    <row r="18" spans="2:14">
      <c r="B18" s="3">
        <v>3</v>
      </c>
      <c r="C18" s="7">
        <v>104.866</v>
      </c>
      <c r="D18" s="7">
        <v>103.036</v>
      </c>
      <c r="E18" s="7">
        <v>100.34699999999999</v>
      </c>
      <c r="F18" s="7">
        <v>121.44499999999999</v>
      </c>
      <c r="G18" s="7">
        <v>120.46899999999999</v>
      </c>
      <c r="H18" s="7">
        <v>105.943</v>
      </c>
      <c r="I18" s="7">
        <v>103.435</v>
      </c>
      <c r="J18" s="7">
        <v>97.944999999999993</v>
      </c>
      <c r="K18" s="7">
        <v>97.518000000000001</v>
      </c>
      <c r="L18" s="7">
        <v>100.77</v>
      </c>
      <c r="M18" s="7">
        <f t="shared" si="4"/>
        <v>105.57739999999998</v>
      </c>
      <c r="N18" s="7">
        <f t="shared" ref="N18:N21" si="5">VAR(C18:L18)</f>
        <v>73.211606933333314</v>
      </c>
    </row>
    <row r="19" spans="2:14">
      <c r="B19" s="3">
        <v>4</v>
      </c>
      <c r="C19" s="7">
        <v>396.85899999999998</v>
      </c>
      <c r="D19" s="7">
        <v>373.03199999999998</v>
      </c>
      <c r="E19" s="7">
        <v>377.505</v>
      </c>
      <c r="F19" s="7">
        <v>343.67</v>
      </c>
      <c r="G19" s="7">
        <v>382.34399999999999</v>
      </c>
      <c r="H19" s="7">
        <v>355.17200000000003</v>
      </c>
      <c r="I19" s="7">
        <v>386.72899999999998</v>
      </c>
      <c r="J19" s="7">
        <v>428.31400000000002</v>
      </c>
      <c r="K19" s="7">
        <v>406.577</v>
      </c>
      <c r="L19" s="7">
        <v>368.56299999999999</v>
      </c>
      <c r="M19" s="7">
        <f t="shared" si="4"/>
        <v>381.87650000000002</v>
      </c>
      <c r="N19" s="7">
        <f t="shared" si="5"/>
        <v>606.91646249999985</v>
      </c>
    </row>
    <row r="20" spans="2:14">
      <c r="B20" s="3">
        <v>5</v>
      </c>
      <c r="C20" s="7">
        <v>1447.18</v>
      </c>
      <c r="D20" s="7">
        <v>1582.61</v>
      </c>
      <c r="E20" s="7">
        <v>1540.97</v>
      </c>
      <c r="F20" s="7">
        <v>1467.02</v>
      </c>
      <c r="G20" s="7">
        <v>1532.63</v>
      </c>
      <c r="H20" s="7">
        <v>1344.37</v>
      </c>
      <c r="I20" s="7">
        <v>1453.66</v>
      </c>
      <c r="J20" s="7">
        <v>1652.82</v>
      </c>
      <c r="K20" s="7">
        <v>1508.27</v>
      </c>
      <c r="L20" s="7">
        <v>1559.25</v>
      </c>
      <c r="M20" s="7">
        <f t="shared" si="4"/>
        <v>1508.8780000000002</v>
      </c>
      <c r="N20" s="7">
        <f t="shared" si="5"/>
        <v>7328.6793511111109</v>
      </c>
    </row>
    <row r="21" spans="2:14">
      <c r="B21" s="3">
        <v>6</v>
      </c>
      <c r="C21" s="7">
        <v>5449.9</v>
      </c>
      <c r="D21" s="7">
        <v>5437.66</v>
      </c>
      <c r="E21" s="7">
        <v>5498.46</v>
      </c>
      <c r="F21" s="7">
        <v>6121.29</v>
      </c>
      <c r="G21" s="7">
        <v>5031.32</v>
      </c>
      <c r="H21" s="7">
        <v>5657.17</v>
      </c>
      <c r="I21" s="7">
        <v>5665.91</v>
      </c>
      <c r="J21" s="7">
        <v>5176.0600000000004</v>
      </c>
      <c r="K21" s="7">
        <v>5209.29</v>
      </c>
      <c r="L21" s="7">
        <v>5600.81</v>
      </c>
      <c r="M21" s="7">
        <f>AVERAGE(C21:L21)</f>
        <v>5484.7870000000003</v>
      </c>
      <c r="N21" s="7">
        <f t="shared" si="5"/>
        <v>95731.903423333366</v>
      </c>
    </row>
    <row r="22" spans="2:14">
      <c r="B22" t="s">
        <v>0</v>
      </c>
      <c r="C22">
        <v>400000</v>
      </c>
    </row>
    <row r="23" spans="2:14">
      <c r="B23" s="1" t="s">
        <v>1</v>
      </c>
      <c r="C23" s="4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4">
        <v>8</v>
      </c>
      <c r="K23" s="4">
        <v>9</v>
      </c>
      <c r="L23" s="4">
        <v>10</v>
      </c>
      <c r="M23" s="11" t="s">
        <v>2</v>
      </c>
      <c r="N23" s="11" t="s">
        <v>3</v>
      </c>
    </row>
    <row r="24" spans="2:14">
      <c r="B24" s="3">
        <v>2</v>
      </c>
      <c r="C24" s="7">
        <v>43.06</v>
      </c>
      <c r="D24" s="7">
        <v>42.905000000000001</v>
      </c>
      <c r="E24" s="7">
        <v>42.177999999999997</v>
      </c>
      <c r="F24" s="7">
        <v>39.887</v>
      </c>
      <c r="G24" s="7">
        <v>40.207999999999998</v>
      </c>
      <c r="H24" s="7">
        <v>41.981999999999999</v>
      </c>
      <c r="I24" s="7">
        <v>41.869</v>
      </c>
      <c r="J24" s="7">
        <v>40.600999999999999</v>
      </c>
      <c r="K24" s="7">
        <v>40.478999999999999</v>
      </c>
      <c r="L24" s="7">
        <v>39.832999999999998</v>
      </c>
      <c r="M24" s="7">
        <f t="shared" ref="M24:M27" si="6">AVERAGE(C24:L24)</f>
        <v>41.300199999999997</v>
      </c>
      <c r="N24" s="7">
        <f>VAR(C24:L24)</f>
        <v>1.5263508444444462</v>
      </c>
    </row>
    <row r="25" spans="2:14">
      <c r="B25" s="3">
        <v>3</v>
      </c>
      <c r="C25" s="7">
        <v>107.342</v>
      </c>
      <c r="D25" s="7">
        <v>108.432</v>
      </c>
      <c r="E25" s="7">
        <v>103.736</v>
      </c>
      <c r="F25" s="7">
        <v>105.858</v>
      </c>
      <c r="G25" s="7">
        <v>117.157</v>
      </c>
      <c r="H25" s="7">
        <v>118.06</v>
      </c>
      <c r="I25" s="7">
        <v>117.593</v>
      </c>
      <c r="J25" s="7">
        <v>113.675</v>
      </c>
      <c r="K25" s="7">
        <v>114.355</v>
      </c>
      <c r="L25" s="7">
        <v>97.847999999999999</v>
      </c>
      <c r="M25" s="7">
        <f t="shared" si="6"/>
        <v>110.40560000000001</v>
      </c>
      <c r="N25" s="7">
        <f t="shared" ref="N25:N28" si="7">VAR(C25:L25)</f>
        <v>46.472776266666664</v>
      </c>
    </row>
    <row r="26" spans="2:14">
      <c r="B26" s="3">
        <v>4</v>
      </c>
      <c r="C26" s="7">
        <v>386.52199999999999</v>
      </c>
      <c r="D26" s="7">
        <v>386.77100000000002</v>
      </c>
      <c r="E26" s="7">
        <v>388.89299999999997</v>
      </c>
      <c r="F26" s="7">
        <v>392.66500000000002</v>
      </c>
      <c r="G26" s="7">
        <v>395.90899999999999</v>
      </c>
      <c r="H26" s="7">
        <v>419.411</v>
      </c>
      <c r="I26" s="7">
        <v>379.71800000000002</v>
      </c>
      <c r="J26" s="7">
        <v>385.54300000000001</v>
      </c>
      <c r="K26" s="7">
        <v>389.80500000000001</v>
      </c>
      <c r="L26" s="7">
        <v>404.19400000000002</v>
      </c>
      <c r="M26" s="7">
        <f t="shared" si="6"/>
        <v>392.94309999999996</v>
      </c>
      <c r="N26" s="7">
        <f t="shared" si="7"/>
        <v>130.13860654444443</v>
      </c>
    </row>
    <row r="27" spans="2:14">
      <c r="B27" s="3">
        <v>5</v>
      </c>
      <c r="C27" s="7">
        <v>1606.66</v>
      </c>
      <c r="D27" s="7">
        <v>1614.9</v>
      </c>
      <c r="E27" s="7">
        <v>1690.95</v>
      </c>
      <c r="F27" s="7">
        <v>1760.73</v>
      </c>
      <c r="G27" s="7">
        <v>1643.93</v>
      </c>
      <c r="H27" s="7">
        <v>1632.26</v>
      </c>
      <c r="I27" s="7">
        <v>1762.79</v>
      </c>
      <c r="J27" s="7">
        <v>1396.42</v>
      </c>
      <c r="K27" s="7">
        <v>1548.18</v>
      </c>
      <c r="L27" s="7">
        <v>1752.7</v>
      </c>
      <c r="M27" s="7">
        <f t="shared" si="6"/>
        <v>1640.952</v>
      </c>
      <c r="N27" s="7">
        <f t="shared" si="7"/>
        <v>12724.477039999994</v>
      </c>
    </row>
    <row r="28" spans="2:14">
      <c r="B28" s="3">
        <v>6</v>
      </c>
      <c r="C28" s="7">
        <v>6103.07</v>
      </c>
      <c r="D28" s="7">
        <v>5656.39</v>
      </c>
      <c r="E28" s="7">
        <v>5649.02</v>
      </c>
      <c r="F28" s="7">
        <v>5706.79</v>
      </c>
      <c r="G28" s="7">
        <v>6165.63</v>
      </c>
      <c r="H28" s="7">
        <v>5514.57</v>
      </c>
      <c r="I28" s="7">
        <v>6981.22</v>
      </c>
      <c r="J28" s="7">
        <v>5550.46</v>
      </c>
      <c r="K28" s="7">
        <v>6494.68</v>
      </c>
      <c r="L28" s="7">
        <v>5926</v>
      </c>
      <c r="M28" s="7">
        <f>AVERAGE(C28:L28)</f>
        <v>5974.7830000000004</v>
      </c>
      <c r="N28" s="7">
        <f t="shared" si="7"/>
        <v>223292.23720111116</v>
      </c>
    </row>
    <row r="29" spans="2:14">
      <c r="B29" t="s">
        <v>0</v>
      </c>
      <c r="C29">
        <v>500000</v>
      </c>
    </row>
    <row r="30" spans="2:14">
      <c r="B30" s="1" t="s">
        <v>1</v>
      </c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11" t="s">
        <v>2</v>
      </c>
      <c r="N30" s="11" t="s">
        <v>3</v>
      </c>
    </row>
    <row r="31" spans="2:14">
      <c r="B31" s="3">
        <v>2</v>
      </c>
      <c r="C31" s="7">
        <v>42.628999999999998</v>
      </c>
      <c r="D31" s="7">
        <v>46.067</v>
      </c>
      <c r="E31" s="7">
        <v>43.765000000000001</v>
      </c>
      <c r="F31" s="7">
        <v>44.216000000000001</v>
      </c>
      <c r="G31" s="7">
        <v>45.027999999999999</v>
      </c>
      <c r="H31" s="7">
        <v>43.073</v>
      </c>
      <c r="I31" s="7">
        <v>43.728000000000002</v>
      </c>
      <c r="J31" s="7">
        <v>44.793999999999997</v>
      </c>
      <c r="K31" s="7">
        <v>42.975000000000001</v>
      </c>
      <c r="L31" s="7">
        <v>42.234999999999999</v>
      </c>
      <c r="M31" s="7">
        <f t="shared" ref="M31:N34" si="8">AVERAGE(C31:L31)</f>
        <v>43.851000000000006</v>
      </c>
      <c r="N31" s="7">
        <f>VAR(C31:L31)</f>
        <v>1.4242648888888885</v>
      </c>
    </row>
    <row r="32" spans="2:14">
      <c r="B32" s="3">
        <v>3</v>
      </c>
      <c r="C32" s="7">
        <v>105.364</v>
      </c>
      <c r="D32" s="7">
        <v>99.203000000000003</v>
      </c>
      <c r="E32" s="7">
        <v>111.45099999999999</v>
      </c>
      <c r="F32" s="7">
        <v>109.676</v>
      </c>
      <c r="G32" s="7">
        <v>110.057</v>
      </c>
      <c r="H32" s="7">
        <v>106.23099999999999</v>
      </c>
      <c r="I32" s="7">
        <v>108.15600000000001</v>
      </c>
      <c r="J32" s="7">
        <v>113.85</v>
      </c>
      <c r="K32" s="7">
        <v>113.065</v>
      </c>
      <c r="L32" s="7">
        <v>114.40300000000001</v>
      </c>
      <c r="M32" s="7">
        <f t="shared" si="8"/>
        <v>109.14559999999999</v>
      </c>
      <c r="N32" s="7">
        <f t="shared" ref="N32:N35" si="9">VAR(C32:L32)</f>
        <v>21.576685377777764</v>
      </c>
    </row>
    <row r="33" spans="2:14">
      <c r="B33" s="3">
        <v>4</v>
      </c>
      <c r="C33" s="7">
        <v>370.32</v>
      </c>
      <c r="D33" s="7">
        <v>345.89400000000001</v>
      </c>
      <c r="E33" s="7">
        <v>398.185</v>
      </c>
      <c r="F33" s="7">
        <v>402.53300000000002</v>
      </c>
      <c r="G33" s="7">
        <v>416.92099999999999</v>
      </c>
      <c r="H33" s="7">
        <v>426.46699999999998</v>
      </c>
      <c r="I33" s="7">
        <v>400.21</v>
      </c>
      <c r="J33" s="7">
        <v>389.37200000000001</v>
      </c>
      <c r="K33" s="7">
        <v>373.03500000000003</v>
      </c>
      <c r="L33" s="7">
        <v>392.73700000000002</v>
      </c>
      <c r="M33" s="7">
        <f t="shared" si="8"/>
        <v>391.56739999999996</v>
      </c>
      <c r="N33" s="7">
        <f t="shared" si="9"/>
        <v>554.07419226666639</v>
      </c>
    </row>
    <row r="34" spans="2:14">
      <c r="B34" s="3">
        <v>5</v>
      </c>
      <c r="C34" s="7">
        <v>1807.44</v>
      </c>
      <c r="D34" s="7">
        <v>1516.31</v>
      </c>
      <c r="E34" s="7">
        <v>1505.2</v>
      </c>
      <c r="F34" s="7">
        <v>1714.14</v>
      </c>
      <c r="G34" s="7">
        <v>2026.15</v>
      </c>
      <c r="H34" s="7">
        <v>1665.51</v>
      </c>
      <c r="I34" s="7">
        <v>1847.43</v>
      </c>
      <c r="J34" s="7">
        <v>1583.36</v>
      </c>
      <c r="K34" s="7">
        <v>1741.78</v>
      </c>
      <c r="L34" s="7">
        <v>1744.24</v>
      </c>
      <c r="M34" s="7">
        <f t="shared" si="8"/>
        <v>1715.1560000000002</v>
      </c>
      <c r="N34" s="7">
        <f t="shared" si="9"/>
        <v>25304.658782222235</v>
      </c>
    </row>
    <row r="35" spans="2:14">
      <c r="B35" s="3">
        <v>6</v>
      </c>
      <c r="C35" s="7">
        <v>5662.91</v>
      </c>
      <c r="D35" s="7">
        <v>6412.12</v>
      </c>
      <c r="E35" s="7">
        <v>5751.5</v>
      </c>
      <c r="F35" s="7">
        <v>5962.49</v>
      </c>
      <c r="G35" s="7">
        <v>6108.2</v>
      </c>
      <c r="H35" s="7">
        <v>6760.87</v>
      </c>
      <c r="I35" s="7">
        <v>6584.22</v>
      </c>
      <c r="J35" s="7">
        <v>6020.24</v>
      </c>
      <c r="K35" s="7">
        <v>6800.14</v>
      </c>
      <c r="L35" s="7">
        <v>7108.97</v>
      </c>
      <c r="M35" s="7">
        <f>AVERAGE(C35:L35)</f>
        <v>6317.1659999999993</v>
      </c>
      <c r="N35" s="7">
        <f t="shared" si="9"/>
        <v>238120.07116000014</v>
      </c>
    </row>
    <row r="36" spans="2:14">
      <c r="B36" t="s">
        <v>0</v>
      </c>
      <c r="C36">
        <v>600000</v>
      </c>
    </row>
    <row r="37" spans="2:14">
      <c r="B37" s="1" t="s">
        <v>1</v>
      </c>
      <c r="C37" s="4">
        <v>1</v>
      </c>
      <c r="D37" s="4">
        <v>2</v>
      </c>
      <c r="E37" s="4">
        <v>3</v>
      </c>
      <c r="F37" s="4">
        <v>4</v>
      </c>
      <c r="G37" s="4">
        <v>5</v>
      </c>
      <c r="H37" s="4">
        <v>6</v>
      </c>
      <c r="I37" s="4">
        <v>7</v>
      </c>
      <c r="J37" s="4">
        <v>8</v>
      </c>
      <c r="K37" s="4">
        <v>9</v>
      </c>
      <c r="L37" s="4">
        <v>10</v>
      </c>
      <c r="M37" s="11" t="s">
        <v>2</v>
      </c>
      <c r="N37" s="11" t="s">
        <v>3</v>
      </c>
    </row>
    <row r="38" spans="2:14">
      <c r="B38" s="3">
        <v>2</v>
      </c>
      <c r="C38" s="7">
        <v>42.502000000000002</v>
      </c>
      <c r="D38" s="7">
        <v>45.875</v>
      </c>
      <c r="E38" s="7">
        <v>43.914000000000001</v>
      </c>
      <c r="F38" s="7">
        <v>43.375999999999998</v>
      </c>
      <c r="G38" s="7">
        <v>42.588999999999999</v>
      </c>
      <c r="H38" s="7">
        <v>44.45</v>
      </c>
      <c r="I38" s="7">
        <v>46.146000000000001</v>
      </c>
      <c r="J38" s="7">
        <v>43.661000000000001</v>
      </c>
      <c r="K38" s="7">
        <v>42.46</v>
      </c>
      <c r="L38" s="7">
        <v>41.898000000000003</v>
      </c>
      <c r="M38" s="7">
        <f t="shared" ref="M38:M41" si="10">AVERAGE(C38:L38)</f>
        <v>43.687100000000001</v>
      </c>
      <c r="N38" s="7">
        <f>VAR(C38:L38)</f>
        <v>2.0978887666666659</v>
      </c>
    </row>
    <row r="39" spans="2:14">
      <c r="B39" s="3">
        <v>3</v>
      </c>
      <c r="C39" s="7">
        <v>115.747</v>
      </c>
      <c r="D39" s="7">
        <v>107.108</v>
      </c>
      <c r="E39" s="7">
        <v>103.246</v>
      </c>
      <c r="F39" s="7">
        <v>111.348</v>
      </c>
      <c r="G39" s="7">
        <v>107.676</v>
      </c>
      <c r="H39" s="7">
        <v>113.23099999999999</v>
      </c>
      <c r="I39" s="7">
        <v>123.07599999999999</v>
      </c>
      <c r="J39" s="7">
        <v>109.428</v>
      </c>
      <c r="K39" s="7">
        <v>113.626</v>
      </c>
      <c r="L39" s="7">
        <v>102.968</v>
      </c>
      <c r="M39" s="7">
        <f t="shared" si="10"/>
        <v>110.74539999999999</v>
      </c>
      <c r="N39" s="7">
        <f t="shared" ref="N39:N42" si="11">VAR(C39:L39)</f>
        <v>37.001697599999972</v>
      </c>
    </row>
    <row r="40" spans="2:14">
      <c r="B40" s="3">
        <v>4</v>
      </c>
      <c r="C40" s="7">
        <v>394.48399999999998</v>
      </c>
      <c r="D40" s="7">
        <v>422.447</v>
      </c>
      <c r="E40" s="7">
        <v>438.25599999999997</v>
      </c>
      <c r="F40" s="7">
        <v>440.57900000000001</v>
      </c>
      <c r="G40" s="7">
        <v>416.53199999999998</v>
      </c>
      <c r="H40" s="7">
        <v>394.2</v>
      </c>
      <c r="I40" s="7">
        <v>386.60500000000002</v>
      </c>
      <c r="J40" s="7">
        <v>428.976</v>
      </c>
      <c r="K40" s="7">
        <v>423.07499999999999</v>
      </c>
      <c r="L40" s="7">
        <v>420.55399999999997</v>
      </c>
      <c r="M40" s="7">
        <f t="shared" si="10"/>
        <v>416.57079999999996</v>
      </c>
      <c r="N40" s="7">
        <f t="shared" si="11"/>
        <v>353.27343128888884</v>
      </c>
    </row>
    <row r="41" spans="2:14">
      <c r="B41" s="3">
        <v>5</v>
      </c>
      <c r="C41" s="7">
        <v>1786.76</v>
      </c>
      <c r="D41" s="7">
        <v>1720.13</v>
      </c>
      <c r="E41" s="7">
        <v>1701.71</v>
      </c>
      <c r="F41" s="7">
        <v>1939.4</v>
      </c>
      <c r="G41" s="7">
        <v>1789.37</v>
      </c>
      <c r="H41" s="7">
        <v>1811.44</v>
      </c>
      <c r="I41" s="7">
        <v>1749.63</v>
      </c>
      <c r="J41" s="7">
        <v>1731.06</v>
      </c>
      <c r="K41" s="7">
        <v>1666.59</v>
      </c>
      <c r="L41" s="7">
        <v>1879.6</v>
      </c>
      <c r="M41" s="7">
        <f t="shared" si="10"/>
        <v>1777.569</v>
      </c>
      <c r="N41" s="7">
        <f t="shared" si="11"/>
        <v>6920.4911211111121</v>
      </c>
    </row>
    <row r="42" spans="2:14">
      <c r="B42" s="3">
        <v>6</v>
      </c>
      <c r="C42" s="7">
        <v>6642.91</v>
      </c>
      <c r="D42" s="7">
        <v>6073.03</v>
      </c>
      <c r="E42" s="7">
        <v>6920.29</v>
      </c>
      <c r="F42" s="7">
        <v>6978.8</v>
      </c>
      <c r="G42" s="7">
        <v>6423.94</v>
      </c>
      <c r="H42" s="7">
        <v>6064.21</v>
      </c>
      <c r="I42" s="7">
        <v>6898.59</v>
      </c>
      <c r="J42" s="7">
        <v>6228.57</v>
      </c>
      <c r="K42" s="7">
        <v>6575.39</v>
      </c>
      <c r="L42" s="7">
        <v>6098.78</v>
      </c>
      <c r="M42" s="7">
        <f>AVERAGE(C42:L42)</f>
        <v>6490.451</v>
      </c>
      <c r="N42" s="7">
        <f t="shared" si="11"/>
        <v>133623.92892111122</v>
      </c>
    </row>
    <row r="43" spans="2:14">
      <c r="B43" t="s">
        <v>0</v>
      </c>
      <c r="C43">
        <v>700000</v>
      </c>
    </row>
    <row r="44" spans="2:14">
      <c r="B44" s="1" t="s">
        <v>1</v>
      </c>
      <c r="C44" s="4">
        <v>1</v>
      </c>
      <c r="D44" s="4">
        <v>2</v>
      </c>
      <c r="E44" s="4">
        <v>3</v>
      </c>
      <c r="F44" s="4">
        <v>4</v>
      </c>
      <c r="G44" s="4">
        <v>5</v>
      </c>
      <c r="H44" s="4">
        <v>6</v>
      </c>
      <c r="I44" s="4">
        <v>7</v>
      </c>
      <c r="J44" s="4">
        <v>8</v>
      </c>
      <c r="K44" s="4">
        <v>9</v>
      </c>
      <c r="L44" s="4">
        <v>10</v>
      </c>
      <c r="M44" s="11" t="s">
        <v>2</v>
      </c>
      <c r="N44" s="11" t="s">
        <v>3</v>
      </c>
    </row>
    <row r="45" spans="2:14">
      <c r="B45" s="3">
        <v>2</v>
      </c>
      <c r="C45" s="7">
        <v>44.292000000000002</v>
      </c>
      <c r="D45" s="7">
        <v>46.667000000000002</v>
      </c>
      <c r="E45" s="7">
        <v>43.744</v>
      </c>
      <c r="F45" s="7">
        <v>44.5</v>
      </c>
      <c r="G45" s="7">
        <v>42.533999999999999</v>
      </c>
      <c r="H45" s="7">
        <v>48.384</v>
      </c>
      <c r="I45" s="7">
        <v>42.805999999999997</v>
      </c>
      <c r="J45" s="7">
        <v>44.427</v>
      </c>
      <c r="K45" s="7">
        <v>44.561</v>
      </c>
      <c r="L45" s="7">
        <v>44.103000000000002</v>
      </c>
      <c r="M45" s="7">
        <f>AVERAGE(C45:L45)</f>
        <v>44.601799999999997</v>
      </c>
      <c r="N45" s="7">
        <f>VAR(C45:L45)</f>
        <v>3.0215515111111131</v>
      </c>
    </row>
    <row r="46" spans="2:14">
      <c r="B46" s="3">
        <v>3</v>
      </c>
      <c r="C46" s="7">
        <v>112.831</v>
      </c>
      <c r="D46" s="7">
        <v>113.6</v>
      </c>
      <c r="E46" s="7">
        <v>124.23699999999999</v>
      </c>
      <c r="F46" s="7">
        <v>119.61</v>
      </c>
      <c r="G46" s="7">
        <v>125.98</v>
      </c>
      <c r="H46" s="7">
        <v>114.18600000000001</v>
      </c>
      <c r="I46" s="7">
        <v>112.154</v>
      </c>
      <c r="J46" s="7">
        <v>108.511</v>
      </c>
      <c r="K46" s="7">
        <v>126.254</v>
      </c>
      <c r="L46" s="7">
        <v>112.79300000000001</v>
      </c>
      <c r="M46" s="7">
        <f>AVERAGE(C46:L46)</f>
        <v>117.01559999999999</v>
      </c>
      <c r="N46" s="7">
        <f t="shared" ref="N46:N49" si="12">VAR(C46:L46)</f>
        <v>41.729510488888906</v>
      </c>
    </row>
    <row r="47" spans="2:14">
      <c r="B47" s="3">
        <v>4</v>
      </c>
      <c r="C47" s="7">
        <v>414.74700000000001</v>
      </c>
      <c r="D47" s="7">
        <v>469.334</v>
      </c>
      <c r="E47" s="7">
        <v>437.05700000000002</v>
      </c>
      <c r="F47" s="7">
        <v>392.59699999999998</v>
      </c>
      <c r="G47" s="7">
        <v>411.52699999999999</v>
      </c>
      <c r="H47" s="7">
        <v>394.73700000000002</v>
      </c>
      <c r="I47" s="7">
        <v>451.23899999999998</v>
      </c>
      <c r="J47" s="7">
        <v>380.31200000000001</v>
      </c>
      <c r="K47" s="7">
        <v>418.48399999999998</v>
      </c>
      <c r="L47" s="7">
        <v>400.47500000000002</v>
      </c>
      <c r="M47" s="7">
        <f t="shared" ref="M47:M49" si="13">AVERAGE(C47:L47)</f>
        <v>417.05090000000001</v>
      </c>
      <c r="N47" s="7">
        <f t="shared" si="12"/>
        <v>784.54206209999984</v>
      </c>
    </row>
    <row r="48" spans="2:14">
      <c r="B48" s="3">
        <v>5</v>
      </c>
      <c r="C48" s="7">
        <v>1817.62</v>
      </c>
      <c r="D48" s="7">
        <v>1857.15</v>
      </c>
      <c r="E48" s="7">
        <v>1745.49</v>
      </c>
      <c r="F48" s="7">
        <v>1744.06</v>
      </c>
      <c r="G48" s="7">
        <v>1718.2</v>
      </c>
      <c r="H48" s="7">
        <v>1848.27</v>
      </c>
      <c r="I48" s="7">
        <v>1787.88</v>
      </c>
      <c r="J48" s="7">
        <v>1651.92</v>
      </c>
      <c r="K48" s="7">
        <v>1680.31</v>
      </c>
      <c r="L48" s="7">
        <v>1660.02</v>
      </c>
      <c r="M48" s="7">
        <f t="shared" si="13"/>
        <v>1751.0920000000001</v>
      </c>
      <c r="N48" s="7">
        <f t="shared" si="12"/>
        <v>5641.4662399999997</v>
      </c>
    </row>
    <row r="49" spans="2:14">
      <c r="B49" s="3">
        <v>6</v>
      </c>
      <c r="C49" s="7">
        <v>6865.62</v>
      </c>
      <c r="D49" s="7">
        <v>7351.25</v>
      </c>
      <c r="E49" s="7">
        <v>6636.14</v>
      </c>
      <c r="F49" s="7">
        <v>6467.39</v>
      </c>
      <c r="G49" s="7">
        <v>7301.08</v>
      </c>
      <c r="H49" s="7">
        <v>6861.15</v>
      </c>
      <c r="I49" s="7">
        <v>6489.63</v>
      </c>
      <c r="J49" s="7">
        <v>6266.91</v>
      </c>
      <c r="K49" s="7">
        <v>6821.52</v>
      </c>
      <c r="L49" s="7">
        <v>7565.01</v>
      </c>
      <c r="M49" s="7">
        <f t="shared" si="13"/>
        <v>6862.57</v>
      </c>
      <c r="N49" s="7">
        <f t="shared" si="12"/>
        <v>180838.93266666666</v>
      </c>
    </row>
    <row r="50" spans="2:14">
      <c r="B50" t="s">
        <v>0</v>
      </c>
      <c r="C50">
        <v>800000</v>
      </c>
    </row>
    <row r="51" spans="2:14">
      <c r="B51" s="1" t="s">
        <v>1</v>
      </c>
      <c r="C51" s="4">
        <v>1</v>
      </c>
      <c r="D51" s="4">
        <v>2</v>
      </c>
      <c r="E51" s="4">
        <v>3</v>
      </c>
      <c r="F51" s="4">
        <v>4</v>
      </c>
      <c r="G51" s="4">
        <v>5</v>
      </c>
      <c r="H51" s="4">
        <v>6</v>
      </c>
      <c r="I51" s="4">
        <v>7</v>
      </c>
      <c r="J51" s="4">
        <v>8</v>
      </c>
      <c r="K51" s="4">
        <v>9</v>
      </c>
      <c r="L51" s="4">
        <v>10</v>
      </c>
      <c r="M51" s="11" t="s">
        <v>2</v>
      </c>
      <c r="N51" s="11" t="s">
        <v>3</v>
      </c>
    </row>
    <row r="52" spans="2:14">
      <c r="B52" s="3">
        <v>2</v>
      </c>
      <c r="C52" s="7">
        <v>43.944000000000003</v>
      </c>
      <c r="D52" s="7">
        <v>46.902999999999999</v>
      </c>
      <c r="E52" s="7">
        <v>44.387</v>
      </c>
      <c r="F52" s="7">
        <v>45.29</v>
      </c>
      <c r="G52" s="7">
        <v>46.261000000000003</v>
      </c>
      <c r="H52" s="7">
        <v>44.009</v>
      </c>
      <c r="I52" s="7">
        <v>42.408999999999999</v>
      </c>
      <c r="J52" s="7">
        <v>41.658000000000001</v>
      </c>
      <c r="K52" s="7">
        <v>43.512999999999998</v>
      </c>
      <c r="L52" s="7">
        <v>41.533000000000001</v>
      </c>
      <c r="M52" s="7">
        <f>AVERAGE(C52:L52)</f>
        <v>43.990699999999997</v>
      </c>
      <c r="N52" s="7">
        <f>VAR(C52:L52)</f>
        <v>3.2994726777777772</v>
      </c>
    </row>
    <row r="53" spans="2:14">
      <c r="B53" s="3">
        <v>3</v>
      </c>
      <c r="C53" s="7">
        <v>124.601</v>
      </c>
      <c r="D53" s="7">
        <v>119.123</v>
      </c>
      <c r="E53" s="7">
        <v>119.28400000000001</v>
      </c>
      <c r="F53" s="7">
        <v>123.011</v>
      </c>
      <c r="G53" s="7">
        <v>108.71</v>
      </c>
      <c r="H53" s="7">
        <v>118.024</v>
      </c>
      <c r="I53" s="7">
        <v>117.271</v>
      </c>
      <c r="J53" s="7">
        <v>106.863</v>
      </c>
      <c r="K53" s="7">
        <v>113.74</v>
      </c>
      <c r="L53" s="7">
        <v>119.50700000000001</v>
      </c>
      <c r="M53" s="7">
        <f>AVERAGE(C53:L53)</f>
        <v>117.0134</v>
      </c>
      <c r="N53" s="7">
        <f t="shared" ref="N53:N56" si="14">VAR(C53:L53)</f>
        <v>32.571871822222228</v>
      </c>
    </row>
    <row r="54" spans="2:14">
      <c r="B54" s="3">
        <v>4</v>
      </c>
      <c r="C54" s="7">
        <v>381</v>
      </c>
      <c r="D54" s="7">
        <v>439.24599999999998</v>
      </c>
      <c r="E54" s="7">
        <v>412.209</v>
      </c>
      <c r="F54" s="7">
        <v>447.97800000000001</v>
      </c>
      <c r="G54" s="7">
        <v>406.73099999999999</v>
      </c>
      <c r="H54" s="7">
        <v>413.30599999999998</v>
      </c>
      <c r="I54" s="7">
        <v>433.245</v>
      </c>
      <c r="J54" s="7">
        <v>406.63900000000001</v>
      </c>
      <c r="K54" s="7">
        <v>404.20499999999998</v>
      </c>
      <c r="L54" s="7">
        <v>407.27300000000002</v>
      </c>
      <c r="M54" s="7">
        <f t="shared" ref="M54:M56" si="15">AVERAGE(C54:L54)</f>
        <v>415.18319999999994</v>
      </c>
      <c r="N54" s="7">
        <f t="shared" si="14"/>
        <v>387.68243951111106</v>
      </c>
    </row>
    <row r="55" spans="2:14">
      <c r="B55" s="3">
        <v>5</v>
      </c>
      <c r="C55" s="7">
        <v>1851.95</v>
      </c>
      <c r="D55" s="7">
        <v>1788.4</v>
      </c>
      <c r="E55" s="7">
        <v>1874.74</v>
      </c>
      <c r="F55" s="7">
        <v>1759.52</v>
      </c>
      <c r="G55" s="7">
        <v>1782.12</v>
      </c>
      <c r="H55" s="7">
        <v>2074.13</v>
      </c>
      <c r="I55" s="7">
        <v>1769.9</v>
      </c>
      <c r="J55" s="7">
        <v>1752.81</v>
      </c>
      <c r="K55" s="7">
        <v>2012.12</v>
      </c>
      <c r="L55" s="7">
        <v>1706.47</v>
      </c>
      <c r="M55" s="7">
        <f t="shared" si="15"/>
        <v>1837.2159999999999</v>
      </c>
      <c r="N55" s="7">
        <f t="shared" si="14"/>
        <v>14283.374071111113</v>
      </c>
    </row>
    <row r="56" spans="2:14">
      <c r="B56" s="3">
        <v>6</v>
      </c>
      <c r="C56" s="7">
        <v>7260.79</v>
      </c>
      <c r="D56" s="7">
        <v>6883.77</v>
      </c>
      <c r="E56" s="7">
        <v>6369.31</v>
      </c>
      <c r="F56" s="7">
        <v>7141.24</v>
      </c>
      <c r="G56" s="7">
        <v>7467.47</v>
      </c>
      <c r="H56" s="7">
        <v>7377.72</v>
      </c>
      <c r="I56" s="7">
        <v>7168.26</v>
      </c>
      <c r="J56" s="7">
        <v>6997.07</v>
      </c>
      <c r="K56" s="7">
        <v>6571.68</v>
      </c>
      <c r="L56" s="7">
        <v>6460.47</v>
      </c>
      <c r="M56" s="7">
        <f t="shared" si="15"/>
        <v>6969.7780000000002</v>
      </c>
      <c r="N56" s="7">
        <f t="shared" si="14"/>
        <v>150464.11255111106</v>
      </c>
    </row>
    <row r="57" spans="2:14">
      <c r="B57" t="s">
        <v>0</v>
      </c>
      <c r="C57">
        <v>900000</v>
      </c>
    </row>
    <row r="58" spans="2:14">
      <c r="B58" s="1" t="s">
        <v>1</v>
      </c>
      <c r="C58" s="4">
        <v>1</v>
      </c>
      <c r="D58" s="4">
        <v>2</v>
      </c>
      <c r="E58" s="4">
        <v>3</v>
      </c>
      <c r="F58" s="4">
        <v>4</v>
      </c>
      <c r="G58" s="4">
        <v>5</v>
      </c>
      <c r="H58" s="4">
        <v>6</v>
      </c>
      <c r="I58" s="4">
        <v>7</v>
      </c>
      <c r="J58" s="4">
        <v>8</v>
      </c>
      <c r="K58" s="4">
        <v>9</v>
      </c>
      <c r="L58" s="4">
        <v>10</v>
      </c>
      <c r="M58" s="11" t="s">
        <v>2</v>
      </c>
      <c r="N58" s="11" t="s">
        <v>3</v>
      </c>
    </row>
    <row r="59" spans="2:14">
      <c r="B59" s="3">
        <v>2</v>
      </c>
      <c r="C59" s="2">
        <v>43.625</v>
      </c>
      <c r="D59" s="2">
        <v>47.703000000000003</v>
      </c>
      <c r="E59" s="2">
        <v>46.713000000000001</v>
      </c>
      <c r="F59" s="2">
        <v>44.262999999999998</v>
      </c>
      <c r="G59" s="2">
        <v>47.911000000000001</v>
      </c>
      <c r="H59" s="2">
        <v>44.991999999999997</v>
      </c>
      <c r="I59" s="2">
        <v>47.988999999999997</v>
      </c>
      <c r="J59" s="2">
        <v>43.518000000000001</v>
      </c>
      <c r="K59" s="2">
        <v>45.387999999999998</v>
      </c>
      <c r="L59" s="2">
        <v>43.853999999999999</v>
      </c>
      <c r="M59" s="2">
        <f>AVERAGE(C59:L59)</f>
        <v>45.59559999999999</v>
      </c>
      <c r="N59" s="2">
        <f>VAR(C59:L59)</f>
        <v>3.3550298222222246</v>
      </c>
    </row>
    <row r="60" spans="2:14">
      <c r="B60" s="3">
        <v>3</v>
      </c>
      <c r="C60" s="2">
        <v>117.30800000000001</v>
      </c>
      <c r="D60" s="2">
        <v>120.857</v>
      </c>
      <c r="E60" s="2">
        <v>118.03100000000001</v>
      </c>
      <c r="F60" s="2">
        <v>127.501</v>
      </c>
      <c r="G60" s="2">
        <v>109.877</v>
      </c>
      <c r="H60" s="2">
        <v>108.41800000000001</v>
      </c>
      <c r="I60" s="2">
        <v>119.42400000000001</v>
      </c>
      <c r="J60" s="2">
        <v>115.462</v>
      </c>
      <c r="K60" s="2">
        <v>121.434</v>
      </c>
      <c r="L60" s="2">
        <v>113.352</v>
      </c>
      <c r="M60" s="2">
        <f>AVERAGE(C60:L60)</f>
        <v>117.1664</v>
      </c>
      <c r="N60" s="2">
        <f t="shared" ref="N60:N63" si="16">VAR(C60:L60)</f>
        <v>32.402857600000004</v>
      </c>
    </row>
    <row r="61" spans="2:14">
      <c r="B61" s="3">
        <v>4</v>
      </c>
      <c r="C61" s="2">
        <v>438.88799999999998</v>
      </c>
      <c r="D61" s="2">
        <v>435.678</v>
      </c>
      <c r="E61" s="2">
        <v>434.26799999999997</v>
      </c>
      <c r="F61" s="2">
        <v>448.334</v>
      </c>
      <c r="G61" s="2">
        <v>427.93599999999998</v>
      </c>
      <c r="H61" s="2">
        <v>430.96199999999999</v>
      </c>
      <c r="I61" s="2">
        <v>431.28</v>
      </c>
      <c r="J61" s="2">
        <v>418.25900000000001</v>
      </c>
      <c r="K61" s="2">
        <v>462.34</v>
      </c>
      <c r="L61" s="2">
        <v>413.959</v>
      </c>
      <c r="M61" s="2">
        <f t="shared" ref="M61:M63" si="17">AVERAGE(C61:L61)</f>
        <v>434.19040000000007</v>
      </c>
      <c r="N61" s="2">
        <f t="shared" si="16"/>
        <v>193.09526537777759</v>
      </c>
    </row>
    <row r="62" spans="2:14">
      <c r="B62" s="3">
        <v>5</v>
      </c>
      <c r="C62" s="2">
        <v>1928.54</v>
      </c>
      <c r="D62" s="2">
        <v>1842.02</v>
      </c>
      <c r="E62" s="2">
        <v>1873.91</v>
      </c>
      <c r="F62" s="2">
        <v>1869.17</v>
      </c>
      <c r="G62" s="2">
        <v>1822.81</v>
      </c>
      <c r="H62" s="2">
        <v>1703.88</v>
      </c>
      <c r="I62" s="2">
        <v>1911.38</v>
      </c>
      <c r="J62" s="2">
        <v>1914.32</v>
      </c>
      <c r="K62" s="2">
        <v>1737.24</v>
      </c>
      <c r="L62" s="2">
        <v>1759.21</v>
      </c>
      <c r="M62" s="2">
        <f t="shared" si="17"/>
        <v>1836.2480000000003</v>
      </c>
      <c r="N62" s="2">
        <f t="shared" si="16"/>
        <v>6248.0858844444419</v>
      </c>
    </row>
    <row r="63" spans="2:14">
      <c r="B63" s="3">
        <v>6</v>
      </c>
      <c r="C63" s="2">
        <v>7296.82</v>
      </c>
      <c r="D63" s="2">
        <v>7384.44</v>
      </c>
      <c r="E63" s="2">
        <v>7428.44</v>
      </c>
      <c r="F63" s="2">
        <v>6946.58</v>
      </c>
      <c r="G63" s="2">
        <v>7373.92</v>
      </c>
      <c r="H63" s="2">
        <v>9426.84</v>
      </c>
      <c r="I63" s="2">
        <v>7513.01</v>
      </c>
      <c r="J63" s="2">
        <v>7345.85</v>
      </c>
      <c r="K63" s="2">
        <v>7682.72</v>
      </c>
      <c r="L63" s="2">
        <v>7246.1</v>
      </c>
      <c r="M63" s="2">
        <f t="shared" si="17"/>
        <v>7564.4719999999998</v>
      </c>
      <c r="N63" s="2">
        <f t="shared" si="16"/>
        <v>463872.91235111124</v>
      </c>
    </row>
    <row r="64" spans="2:14">
      <c r="B64" t="s">
        <v>0</v>
      </c>
      <c r="C64">
        <v>1000000</v>
      </c>
    </row>
    <row r="65" spans="2:14">
      <c r="B65" s="1" t="s">
        <v>1</v>
      </c>
      <c r="C65" s="4">
        <v>1</v>
      </c>
      <c r="D65" s="4">
        <v>2</v>
      </c>
      <c r="E65" s="4">
        <v>3</v>
      </c>
      <c r="F65" s="4">
        <v>4</v>
      </c>
      <c r="G65" s="4">
        <v>5</v>
      </c>
      <c r="H65" s="4">
        <v>6</v>
      </c>
      <c r="I65" s="4">
        <v>7</v>
      </c>
      <c r="J65" s="4">
        <v>8</v>
      </c>
      <c r="K65" s="4">
        <v>9</v>
      </c>
      <c r="L65" s="4">
        <v>10</v>
      </c>
      <c r="M65" s="11" t="s">
        <v>2</v>
      </c>
      <c r="N65" s="11" t="s">
        <v>3</v>
      </c>
    </row>
    <row r="66" spans="2:14">
      <c r="B66" s="3">
        <v>2</v>
      </c>
      <c r="C66" s="7">
        <v>43.884999999999998</v>
      </c>
      <c r="D66" s="7">
        <v>50.366999999999997</v>
      </c>
      <c r="E66" s="7">
        <v>48.771999999999998</v>
      </c>
      <c r="F66" s="7">
        <v>47.003999999999998</v>
      </c>
      <c r="G66" s="7">
        <v>45.798000000000002</v>
      </c>
      <c r="H66" s="7">
        <v>43.968000000000004</v>
      </c>
      <c r="I66" s="7">
        <v>44.896000000000001</v>
      </c>
      <c r="J66" s="7">
        <v>44.642000000000003</v>
      </c>
      <c r="K66" s="7">
        <v>49.536000000000001</v>
      </c>
      <c r="L66" s="7">
        <v>48.006</v>
      </c>
      <c r="M66" s="7">
        <f>AVERAGE(C66:L66)</f>
        <v>46.687400000000004</v>
      </c>
      <c r="N66" s="7">
        <f>VAR(C66:L66)</f>
        <v>5.6967629333333285</v>
      </c>
    </row>
    <row r="67" spans="2:14">
      <c r="B67" s="3">
        <v>3</v>
      </c>
      <c r="C67" s="7">
        <v>110.307</v>
      </c>
      <c r="D67" s="7">
        <v>120.636</v>
      </c>
      <c r="E67" s="7">
        <v>114.077</v>
      </c>
      <c r="F67" s="7">
        <v>112.907</v>
      </c>
      <c r="G67" s="7">
        <v>122.64400000000001</v>
      </c>
      <c r="H67" s="7">
        <v>121.566</v>
      </c>
      <c r="I67" s="7">
        <v>111.688</v>
      </c>
      <c r="J67" s="7">
        <v>118.64100000000001</v>
      </c>
      <c r="K67" s="7">
        <v>115.526</v>
      </c>
      <c r="L67" s="7">
        <v>104.01</v>
      </c>
      <c r="M67" s="7">
        <f>AVERAGE(C67:L67)</f>
        <v>115.2002</v>
      </c>
      <c r="N67" s="7">
        <f t="shared" ref="N67:N70" si="18">VAR(C67:L67)</f>
        <v>33.938512844444439</v>
      </c>
    </row>
    <row r="68" spans="2:14">
      <c r="B68" s="3">
        <v>4</v>
      </c>
      <c r="C68" s="7">
        <v>421.71899999999999</v>
      </c>
      <c r="D68" s="7">
        <v>449.87900000000002</v>
      </c>
      <c r="E68" s="7">
        <v>394.17899999999997</v>
      </c>
      <c r="F68" s="7">
        <v>419.32499999999999</v>
      </c>
      <c r="G68" s="7">
        <v>410.43299999999999</v>
      </c>
      <c r="H68" s="7">
        <v>433.59800000000001</v>
      </c>
      <c r="I68" s="7">
        <v>396.99700000000001</v>
      </c>
      <c r="J68" s="7">
        <v>421.017</v>
      </c>
      <c r="K68" s="7">
        <v>424.49200000000002</v>
      </c>
      <c r="L68" s="7">
        <v>476.39100000000002</v>
      </c>
      <c r="M68" s="7">
        <f t="shared" ref="M68:M70" si="19">AVERAGE(C68:L68)</f>
        <v>424.803</v>
      </c>
      <c r="N68" s="7">
        <f t="shared" si="18"/>
        <v>593.21439044444503</v>
      </c>
    </row>
    <row r="69" spans="2:14">
      <c r="B69" s="3">
        <v>5</v>
      </c>
      <c r="C69" s="7">
        <v>1919.21</v>
      </c>
      <c r="D69" s="7">
        <v>1939.46</v>
      </c>
      <c r="E69" s="7">
        <v>1952.49</v>
      </c>
      <c r="F69" s="7">
        <v>1996.08</v>
      </c>
      <c r="G69" s="7">
        <v>1946.25</v>
      </c>
      <c r="H69" s="7">
        <v>1783.15</v>
      </c>
      <c r="I69" s="7">
        <v>1795.4</v>
      </c>
      <c r="J69" s="7">
        <v>1843.87</v>
      </c>
      <c r="K69" s="7">
        <v>1848.3</v>
      </c>
      <c r="L69" s="7">
        <v>1984.85</v>
      </c>
      <c r="M69" s="7">
        <f t="shared" si="19"/>
        <v>1900.9059999999997</v>
      </c>
      <c r="N69" s="7">
        <f t="shared" si="18"/>
        <v>5962.4009155555505</v>
      </c>
    </row>
    <row r="70" spans="2:14">
      <c r="B70" s="3">
        <v>6</v>
      </c>
      <c r="C70" s="7">
        <v>7144.55</v>
      </c>
      <c r="D70" s="7">
        <v>7973.9</v>
      </c>
      <c r="E70" s="7">
        <v>7758.34</v>
      </c>
      <c r="F70" s="7">
        <v>7808.24</v>
      </c>
      <c r="G70" s="7">
        <v>8587.7800000000007</v>
      </c>
      <c r="H70" s="7">
        <v>7997.86</v>
      </c>
      <c r="I70" s="7">
        <v>7347.51</v>
      </c>
      <c r="J70" s="7">
        <v>7204.05</v>
      </c>
      <c r="K70" s="7">
        <v>7043.51</v>
      </c>
      <c r="L70" s="7">
        <v>7716.46</v>
      </c>
      <c r="M70" s="7">
        <f t="shared" si="19"/>
        <v>7658.2200000000012</v>
      </c>
      <c r="N70" s="7">
        <f t="shared" si="18"/>
        <v>228838.80488888887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2023-10-15T08:44:33Z</dcterms:created>
  <dcterms:modified xsi:type="dcterms:W3CDTF">2023-10-15T10:18:21Z</dcterms:modified>
  <cp:category/>
  <cp:contentStatus/>
</cp:coreProperties>
</file>