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ype advantages" sheetId="1" r:id="rId3"/>
    <sheet state="visible" name="dual type advantages v2" sheetId="2" r:id="rId4"/>
  </sheets>
  <definedNames/>
  <calcPr/>
</workbook>
</file>

<file path=xl/sharedStrings.xml><?xml version="1.0" encoding="utf-8"?>
<sst xmlns="http://schemas.openxmlformats.org/spreadsheetml/2006/main" count="89" uniqueCount="28">
  <si>
    <r>
      <rPr>
        <rFont val="Roboto"/>
        <color rgb="FF980000"/>
      </rPr>
      <t>attacking</t>
    </r>
    <r>
      <rPr>
        <rFont val="Roboto"/>
      </rPr>
      <t>\</t>
    </r>
    <r>
      <rPr>
        <rFont val="Roboto"/>
        <color rgb="FF0000FF"/>
      </rPr>
      <t>defending</t>
    </r>
  </si>
  <si>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</si>
  <si>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</si>
  <si>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</si>
  <si>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</si>
  <si>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</si>
  <si>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</si>
  <si>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</si>
  <si>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</si>
  <si>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</si>
  <si>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</si>
  <si>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</si>
  <si>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</si>
  <si>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</si>
  <si>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</si>
  <si>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</si>
  <si>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</si>
  <si>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</si>
  <si>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</si>
  <si>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average</t>
  </si>
  <si>
    <r>
      <rPr>
        <rFont val="Roboto"/>
        <b/>
      </rPr>
      <t>dual types</t>
    </r>
    <r>
      <rPr>
        <rFont val="Roboto"/>
      </rPr>
      <t xml:space="preserve"> (select the two types of the dual-type defending pokemon to see the effectiveness of attacks in column T)</t>
    </r>
  </si>
  <si>
    <t>type 1:</t>
  </si>
  <si>
    <t>type 2:</t>
  </si>
  <si>
    <t>Dual Types</t>
  </si>
  <si>
    <t>select the two types of the dual-type defending pokemon to see the effectiveness of attacks in column B</t>
  </si>
  <si>
    <r>
      <rPr>
        <rFont val="Roboto"/>
        <color rgb="FF980000"/>
        <sz val="10.0"/>
      </rPr>
      <t>attacking</t>
    </r>
    <r>
      <rPr>
        <rFont val="Roboto"/>
        <color rgb="FF000000"/>
        <sz val="10.0"/>
      </rPr>
      <t>\defending</t>
    </r>
  </si>
  <si>
    <t>geom att</t>
  </si>
  <si>
    <t>geom def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</si>
</sst>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.0##"/>
    <numFmt numFmtId="166" formatCode="#.0#"/>
  </numFmts>
  <fonts count="9">
    <font>
      <sz val="10.0"/>
      <color rgb="FF000000"/>
      <name val="Arial"/>
    </font>
    <font>
      <name val="Roboto"/>
    </font>
    <font>
      <color rgb="FF0000FF"/>
      <name val="Roboto"/>
    </font>
    <font>
      <color rgb="FF980000"/>
      <name val="Roboto"/>
    </font>
    <font/>
    <font>
      <b/>
      <sz val="10.0"/>
      <name val="Roboto"/>
    </font>
    <font>
      <sz val="10.0"/>
      <name val="Roboto"/>
    </font>
    <font>
      <sz val="10.0"/>
      <color rgb="FF980000"/>
      <name val="Roboto"/>
    </font>
    <font>
      <i/>
      <sz val="10.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EFAEA8"/>
        <bgColor rgb="FFEFAEA8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E69138"/>
        <bgColor rgb="FFE69138"/>
      </patternFill>
    </fill>
    <fill>
      <patternFill patternType="solid">
        <fgColor rgb="FFE8F0F2"/>
        <bgColor rgb="FFE8F0F2"/>
      </patternFill>
    </fill>
    <fill>
      <patternFill patternType="solid">
        <fgColor rgb="FFE67C73"/>
        <bgColor rgb="FFE67C73"/>
      </patternFill>
    </fill>
    <fill>
      <patternFill patternType="solid">
        <fgColor rgb="FFF9E5D0"/>
        <bgColor rgb="FFF9E5D0"/>
      </patternFill>
    </fill>
    <fill>
      <patternFill patternType="solid">
        <fgColor rgb="FFEFBA83"/>
        <bgColor rgb="FFEFBA83"/>
      </patternFill>
    </fill>
    <fill>
      <patternFill patternType="solid">
        <fgColor rgb="FFB0CBD1"/>
        <bgColor rgb="FFB0CBD1"/>
      </patternFill>
    </fill>
    <fill>
      <patternFill patternType="solid">
        <fgColor rgb="FF77A6B0"/>
        <bgColor rgb="FF77A6B0"/>
      </patternFill>
    </fill>
    <fill>
      <patternFill patternType="solid">
        <fgColor rgb="FF76A5AF"/>
        <bgColor rgb="FF76A5AF"/>
      </patternFill>
    </fill>
    <fill>
      <patternFill patternType="solid">
        <fgColor rgb="FFF3C89A"/>
        <bgColor rgb="FFF3C89A"/>
      </patternFill>
    </fill>
    <fill>
      <patternFill patternType="solid">
        <fgColor rgb="FFF7D9B9"/>
        <bgColor rgb="FFF7D9B9"/>
      </patternFill>
    </fill>
    <fill>
      <patternFill patternType="solid">
        <fgColor rgb="FFFAE9D8"/>
        <bgColor rgb="FFFAE9D8"/>
      </patternFill>
    </fill>
    <fill>
      <patternFill patternType="solid">
        <fgColor rgb="FFFEFAF5"/>
        <bgColor rgb="FFFEFAF5"/>
      </patternFill>
    </fill>
    <fill>
      <patternFill patternType="solid">
        <fgColor rgb="FFF2F6F7"/>
        <bgColor rgb="FFF2F6F7"/>
      </patternFill>
    </fill>
    <fill>
      <patternFill patternType="solid">
        <fgColor rgb="FFEFB67B"/>
        <bgColor rgb="FFEFB67B"/>
      </patternFill>
    </fill>
    <fill>
      <patternFill patternType="solid">
        <fgColor rgb="FF97BAC2"/>
        <bgColor rgb="FF97BAC2"/>
      </patternFill>
    </fill>
    <fill>
      <patternFill patternType="solid">
        <fgColor rgb="FFF8E0C7"/>
        <bgColor rgb="FFF8E0C7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Font="1"/>
    <xf borderId="2" fillId="2" fontId="2" numFmtId="164" xfId="0" applyAlignment="1" applyBorder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3" fillId="0" fontId="1" numFmtId="165" xfId="0" applyAlignment="1" applyBorder="1" applyFont="1" applyNumberFormat="1">
      <alignment horizontal="center" readingOrder="0"/>
    </xf>
    <xf borderId="4" fillId="0" fontId="1" numFmtId="165" xfId="0" applyAlignment="1" applyBorder="1" applyFont="1" applyNumberFormat="1">
      <alignment horizontal="center" readingOrder="0"/>
    </xf>
    <xf borderId="5" fillId="0" fontId="1" numFmtId="165" xfId="0" applyAlignment="1" applyBorder="1" applyFont="1" applyNumberFormat="1">
      <alignment horizontal="center" readingOrder="0"/>
    </xf>
    <xf borderId="6" fillId="2" fontId="1" numFmtId="165" xfId="0" applyAlignment="1" applyBorder="1" applyFont="1" applyNumberFormat="1">
      <alignment horizontal="center"/>
    </xf>
    <xf borderId="0" fillId="0" fontId="1" numFmtId="2" xfId="0" applyFont="1" applyNumberFormat="1"/>
    <xf borderId="7" fillId="0" fontId="1" numFmtId="165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6" fillId="0" fontId="1" numFmtId="165" xfId="0" applyAlignment="1" applyBorder="1" applyFont="1" applyNumberFormat="1">
      <alignment horizontal="center" readingOrder="0"/>
    </xf>
    <xf borderId="1" fillId="0" fontId="3" numFmtId="0" xfId="0" applyBorder="1" applyFont="1"/>
    <xf borderId="8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 readingOrder="0"/>
    </xf>
    <xf borderId="9" fillId="2" fontId="1" numFmtId="165" xfId="0" applyAlignment="1" applyBorder="1" applyFont="1" applyNumberFormat="1">
      <alignment horizontal="center"/>
    </xf>
    <xf borderId="0" fillId="0" fontId="1" numFmtId="165" xfId="0" applyFont="1" applyNumberFormat="1"/>
    <xf borderId="0" fillId="0" fontId="1" numFmtId="164" xfId="0" applyFont="1" applyNumberFormat="1"/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right" readingOrder="0"/>
    </xf>
    <xf borderId="10" fillId="3" fontId="1" numFmtId="0" xfId="0" applyAlignment="1" applyBorder="1" applyFill="1" applyFont="1">
      <alignment readingOrder="0" shrinkToFit="0" wrapText="0"/>
    </xf>
    <xf borderId="11" fillId="0" fontId="4" numFmtId="0" xfId="0" applyBorder="1" applyFont="1"/>
    <xf borderId="9" fillId="0" fontId="5" numFmtId="0" xfId="0" applyAlignment="1" applyBorder="1" applyFont="1">
      <alignment vertical="bottom"/>
    </xf>
    <xf borderId="12" fillId="0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6" fillId="0" fontId="6" numFmtId="0" xfId="0" applyAlignment="1" applyBorder="1" applyFont="1">
      <alignment horizontal="right" vertical="bottom"/>
    </xf>
    <xf borderId="9" fillId="3" fontId="5" numFmtId="0" xfId="0" applyAlignment="1" applyBorder="1" applyFont="1">
      <alignment readingOrder="0" vertical="bottom"/>
    </xf>
    <xf borderId="0" fillId="0" fontId="6" numFmtId="0" xfId="0" applyFont="1"/>
    <xf borderId="1" fillId="0" fontId="7" numFmtId="0" xfId="0" applyAlignment="1" applyBorder="1" applyFont="1">
      <alignment readingOrder="0" vertical="bottom"/>
    </xf>
    <xf borderId="1" fillId="2" fontId="8" numFmtId="164" xfId="0" applyAlignment="1" applyBorder="1" applyFont="1" applyNumberFormat="1">
      <alignment vertical="bottom"/>
    </xf>
    <xf borderId="1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4" fontId="6" numFmtId="165" xfId="0" applyAlignment="1" applyBorder="1" applyFill="1" applyFont="1" applyNumberFormat="1">
      <alignment horizontal="center" vertical="bottom"/>
    </xf>
    <xf borderId="0" fillId="5" fontId="6" numFmtId="165" xfId="0" applyAlignment="1" applyFill="1" applyFont="1" applyNumberFormat="1">
      <alignment horizontal="center" vertical="bottom"/>
    </xf>
    <xf borderId="0" fillId="6" fontId="6" numFmtId="165" xfId="0" applyAlignment="1" applyFill="1" applyFont="1" applyNumberFormat="1">
      <alignment horizontal="center" vertical="bottom"/>
    </xf>
    <xf borderId="0" fillId="4" fontId="6" numFmtId="165" xfId="0" applyAlignment="1" applyFont="1" applyNumberFormat="1">
      <alignment horizontal="center" vertical="bottom"/>
    </xf>
    <xf borderId="6" fillId="5" fontId="6" numFmtId="165" xfId="0" applyAlignment="1" applyBorder="1" applyFont="1" applyNumberFormat="1">
      <alignment horizontal="center" vertical="bottom"/>
    </xf>
    <xf borderId="0" fillId="7" fontId="6" numFmtId="166" xfId="0" applyAlignment="1" applyFill="1" applyFont="1" applyNumberFormat="1">
      <alignment horizontal="center" vertical="bottom"/>
    </xf>
    <xf borderId="0" fillId="8" fontId="6" numFmtId="166" xfId="0" applyAlignment="1" applyFill="1" applyFont="1" applyNumberFormat="1">
      <alignment horizontal="center" vertical="bottom"/>
    </xf>
    <xf borderId="0" fillId="9" fontId="6" numFmtId="165" xfId="0" applyAlignment="1" applyFill="1" applyFont="1" applyNumberFormat="1">
      <alignment horizontal="center" vertical="bottom"/>
    </xf>
    <xf borderId="0" fillId="10" fontId="6" numFmtId="166" xfId="0" applyAlignment="1" applyFill="1" applyFont="1" applyNumberFormat="1">
      <alignment horizontal="center" vertical="bottom"/>
    </xf>
    <xf borderId="6" fillId="6" fontId="6" numFmtId="165" xfId="0" applyAlignment="1" applyBorder="1" applyFont="1" applyNumberFormat="1">
      <alignment horizontal="center" vertical="bottom"/>
    </xf>
    <xf borderId="0" fillId="11" fontId="6" numFmtId="166" xfId="0" applyAlignment="1" applyFill="1" applyFont="1" applyNumberFormat="1">
      <alignment horizontal="center" vertical="bottom"/>
    </xf>
    <xf borderId="0" fillId="12" fontId="6" numFmtId="166" xfId="0" applyAlignment="1" applyFill="1" applyFont="1" applyNumberFormat="1">
      <alignment horizontal="center" vertical="bottom"/>
    </xf>
    <xf borderId="0" fillId="13" fontId="6" numFmtId="166" xfId="0" applyAlignment="1" applyFill="1" applyFont="1" applyNumberFormat="1">
      <alignment horizontal="center" vertical="bottom"/>
    </xf>
    <xf borderId="6" fillId="9" fontId="6" numFmtId="165" xfId="0" applyAlignment="1" applyBorder="1" applyFont="1" applyNumberFormat="1">
      <alignment horizontal="center" vertical="bottom"/>
    </xf>
    <xf borderId="0" fillId="14" fontId="6" numFmtId="166" xfId="0" applyAlignment="1" applyFill="1" applyFont="1" applyNumberFormat="1">
      <alignment horizontal="center" vertical="bottom"/>
    </xf>
    <xf borderId="9" fillId="0" fontId="7" numFmtId="0" xfId="0" applyAlignment="1" applyBorder="1" applyFont="1">
      <alignment vertical="bottom"/>
    </xf>
    <xf borderId="9" fillId="4" fontId="6" numFmtId="165" xfId="0" applyAlignment="1" applyBorder="1" applyFont="1" applyNumberForma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1" fillId="4" fontId="6" numFmtId="165" xfId="0" applyAlignment="1" applyBorder="1" applyFont="1" applyNumberFormat="1">
      <alignment horizontal="center" vertical="bottom"/>
    </xf>
    <xf borderId="1" fillId="6" fontId="6" numFmtId="165" xfId="0" applyAlignment="1" applyBorder="1" applyFont="1" applyNumberFormat="1">
      <alignment horizontal="center" vertical="bottom"/>
    </xf>
    <xf borderId="0" fillId="14" fontId="6" numFmtId="166" xfId="0" applyAlignment="1" applyFont="1" applyNumberFormat="1">
      <alignment horizontal="right" vertical="bottom"/>
    </xf>
    <xf borderId="0" fillId="15" fontId="6" numFmtId="166" xfId="0" applyAlignment="1" applyFill="1" applyFont="1" applyNumberFormat="1">
      <alignment horizontal="right" vertical="bottom"/>
    </xf>
    <xf borderId="0" fillId="16" fontId="6" numFmtId="166" xfId="0" applyAlignment="1" applyFill="1" applyFont="1" applyNumberFormat="1">
      <alignment horizontal="right" vertical="bottom"/>
    </xf>
    <xf borderId="0" fillId="17" fontId="6" numFmtId="166" xfId="0" applyAlignment="1" applyFill="1" applyFont="1" applyNumberFormat="1">
      <alignment horizontal="right" vertical="bottom"/>
    </xf>
    <xf borderId="0" fillId="18" fontId="6" numFmtId="166" xfId="0" applyAlignment="1" applyFill="1" applyFont="1" applyNumberFormat="1">
      <alignment horizontal="right" vertical="bottom"/>
    </xf>
    <xf borderId="0" fillId="19" fontId="6" numFmtId="166" xfId="0" applyAlignment="1" applyFill="1" applyFont="1" applyNumberFormat="1">
      <alignment horizontal="right" vertical="bottom"/>
    </xf>
    <xf borderId="0" fillId="20" fontId="6" numFmtId="166" xfId="0" applyAlignment="1" applyFill="1" applyFont="1" applyNumberFormat="1">
      <alignment horizontal="right" vertical="bottom"/>
    </xf>
    <xf borderId="0" fillId="7" fontId="6" numFmtId="166" xfId="0" applyAlignment="1" applyFont="1" applyNumberFormat="1">
      <alignment horizontal="right" vertical="bottom"/>
    </xf>
    <xf borderId="0" fillId="21" fontId="6" numFmtId="166" xfId="0" applyAlignment="1" applyFill="1" applyFont="1" applyNumberFormat="1">
      <alignment horizontal="right" vertical="bottom"/>
    </xf>
    <xf borderId="0" fillId="22" fontId="6" numFmtId="166" xfId="0" applyAlignment="1" applyFill="1" applyFont="1" applyNumberFormat="1">
      <alignment horizontal="right" vertical="bottom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13"/>
    <col customWidth="1" min="2" max="19" width="5.13"/>
    <col customWidth="1" min="20" max="20" width="10.13"/>
    <col customWidth="1" hidden="1" min="21" max="21" width="7.5"/>
    <col customWidth="1" min="22" max="26" width="1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tr">
        <f>if(ISTEXT(B23), B23 &amp; "/" &amp; B24,)</f>
        <v>bug/dark</v>
      </c>
      <c r="U1" s="4" t="s">
        <v>19</v>
      </c>
      <c r="V1" s="5"/>
      <c r="W1" s="5"/>
      <c r="X1" s="5"/>
      <c r="Y1" s="5"/>
      <c r="Z1" s="5"/>
    </row>
    <row r="2">
      <c r="A2" s="6" t="s">
        <v>1</v>
      </c>
      <c r="B2" s="7">
        <v>1.0</v>
      </c>
      <c r="C2" s="8">
        <v>1.6</v>
      </c>
      <c r="D2" s="8">
        <v>1.0</v>
      </c>
      <c r="E2" s="8">
        <v>1.0</v>
      </c>
      <c r="F2" s="8">
        <v>0.625</v>
      </c>
      <c r="G2" s="8">
        <v>0.625</v>
      </c>
      <c r="H2" s="8">
        <v>0.625</v>
      </c>
      <c r="I2" s="8">
        <v>0.625</v>
      </c>
      <c r="J2" s="8">
        <v>0.625</v>
      </c>
      <c r="K2" s="8">
        <v>1.6</v>
      </c>
      <c r="L2" s="8">
        <v>1.0</v>
      </c>
      <c r="M2" s="8">
        <v>1.0</v>
      </c>
      <c r="N2" s="8">
        <v>1.0</v>
      </c>
      <c r="O2" s="8">
        <v>0.625</v>
      </c>
      <c r="P2" s="8">
        <v>1.6</v>
      </c>
      <c r="Q2" s="8">
        <v>1.0</v>
      </c>
      <c r="R2" s="8">
        <v>0.625</v>
      </c>
      <c r="S2" s="9">
        <v>1.0</v>
      </c>
      <c r="T2" s="10">
        <f t="shared" ref="T2:T19" si="1">INDEX($B$1:$S$19,ROW(),MATCH($B$23,$B$1:$S$1))*INDEX($B$1:$S$19,row(),MATCH($B$24,$B$1:$S$1))</f>
        <v>1.6</v>
      </c>
      <c r="U2" s="11">
        <f t="shared" ref="U2:U19" si="2">AVERAGE(B2:T2)</f>
        <v>0.9881578947</v>
      </c>
      <c r="V2" s="5"/>
      <c r="W2" s="5"/>
      <c r="X2" s="5"/>
      <c r="Y2" s="5"/>
      <c r="Z2" s="5"/>
    </row>
    <row r="3">
      <c r="A3" s="6" t="s">
        <v>2</v>
      </c>
      <c r="B3" s="12">
        <v>1.0</v>
      </c>
      <c r="C3" s="13">
        <v>0.625</v>
      </c>
      <c r="D3" s="13">
        <v>1.0</v>
      </c>
      <c r="E3" s="13">
        <v>1.0</v>
      </c>
      <c r="F3" s="13">
        <v>0.625</v>
      </c>
      <c r="G3" s="13">
        <v>0.625</v>
      </c>
      <c r="H3" s="13">
        <v>1.0</v>
      </c>
      <c r="I3" s="13">
        <v>1.0</v>
      </c>
      <c r="J3" s="13">
        <v>1.6</v>
      </c>
      <c r="K3" s="13">
        <v>1.0</v>
      </c>
      <c r="L3" s="13">
        <v>1.0</v>
      </c>
      <c r="M3" s="13">
        <v>1.0</v>
      </c>
      <c r="N3" s="13">
        <v>1.0</v>
      </c>
      <c r="O3" s="13">
        <v>1.0</v>
      </c>
      <c r="P3" s="13">
        <v>1.6</v>
      </c>
      <c r="Q3" s="13">
        <v>1.0</v>
      </c>
      <c r="R3" s="13">
        <v>1.0</v>
      </c>
      <c r="S3" s="14">
        <v>1.0</v>
      </c>
      <c r="T3" s="10">
        <f t="shared" si="1"/>
        <v>0.625</v>
      </c>
      <c r="U3" s="11">
        <f t="shared" si="2"/>
        <v>0.9842105263</v>
      </c>
      <c r="V3" s="5"/>
      <c r="W3" s="5"/>
      <c r="X3" s="5"/>
      <c r="Y3" s="5"/>
      <c r="Z3" s="5"/>
    </row>
    <row r="4">
      <c r="A4" s="6" t="s">
        <v>3</v>
      </c>
      <c r="B4" s="12">
        <v>1.0</v>
      </c>
      <c r="C4" s="13">
        <v>1.0</v>
      </c>
      <c r="D4" s="13">
        <v>1.6</v>
      </c>
      <c r="E4" s="13">
        <v>1.0</v>
      </c>
      <c r="F4" s="13">
        <v>0.390625</v>
      </c>
      <c r="G4" s="13">
        <v>1.0</v>
      </c>
      <c r="H4" s="13">
        <v>1.0</v>
      </c>
      <c r="I4" s="13">
        <v>1.0</v>
      </c>
      <c r="J4" s="13">
        <v>1.0</v>
      </c>
      <c r="K4" s="13">
        <v>1.0</v>
      </c>
      <c r="L4" s="13">
        <v>1.0</v>
      </c>
      <c r="M4" s="13">
        <v>1.0</v>
      </c>
      <c r="N4" s="13">
        <v>1.0</v>
      </c>
      <c r="O4" s="13">
        <v>1.0</v>
      </c>
      <c r="P4" s="13">
        <v>1.0</v>
      </c>
      <c r="Q4" s="13">
        <v>1.0</v>
      </c>
      <c r="R4" s="13">
        <v>0.625</v>
      </c>
      <c r="S4" s="14">
        <v>1.0</v>
      </c>
      <c r="T4" s="10">
        <f t="shared" si="1"/>
        <v>1</v>
      </c>
      <c r="U4" s="11">
        <f t="shared" si="2"/>
        <v>0.9797697368</v>
      </c>
      <c r="V4" s="5"/>
      <c r="W4" s="5"/>
      <c r="X4" s="5"/>
      <c r="Y4" s="5"/>
      <c r="Z4" s="5"/>
    </row>
    <row r="5">
      <c r="A5" s="6" t="s">
        <v>4</v>
      </c>
      <c r="B5" s="12">
        <v>1.0</v>
      </c>
      <c r="C5" s="13">
        <v>1.0</v>
      </c>
      <c r="D5" s="13">
        <v>0.625</v>
      </c>
      <c r="E5" s="13">
        <v>0.625</v>
      </c>
      <c r="F5" s="13">
        <v>1.0</v>
      </c>
      <c r="G5" s="13">
        <v>1.0</v>
      </c>
      <c r="H5" s="13">
        <v>1.0</v>
      </c>
      <c r="I5" s="13">
        <v>1.6</v>
      </c>
      <c r="J5" s="13">
        <v>1.0</v>
      </c>
      <c r="K5" s="13">
        <v>0.625</v>
      </c>
      <c r="L5" s="13">
        <v>0.390625</v>
      </c>
      <c r="M5" s="13">
        <v>1.0</v>
      </c>
      <c r="N5" s="13">
        <v>1.0</v>
      </c>
      <c r="O5" s="13">
        <v>1.0</v>
      </c>
      <c r="P5" s="13">
        <v>1.0</v>
      </c>
      <c r="Q5" s="13">
        <v>1.0</v>
      </c>
      <c r="R5" s="13">
        <v>1.0</v>
      </c>
      <c r="S5" s="14">
        <v>1.6</v>
      </c>
      <c r="T5" s="10">
        <f t="shared" si="1"/>
        <v>1</v>
      </c>
      <c r="U5" s="11">
        <f t="shared" si="2"/>
        <v>0.971875</v>
      </c>
      <c r="V5" s="5"/>
      <c r="W5" s="5"/>
      <c r="X5" s="5"/>
      <c r="Y5" s="5"/>
      <c r="Z5" s="5"/>
    </row>
    <row r="6">
      <c r="A6" s="6" t="s">
        <v>5</v>
      </c>
      <c r="B6" s="12">
        <v>1.0</v>
      </c>
      <c r="C6" s="13">
        <v>1.6</v>
      </c>
      <c r="D6" s="13">
        <v>1.6</v>
      </c>
      <c r="E6" s="13">
        <v>1.0</v>
      </c>
      <c r="F6" s="13">
        <v>1.0</v>
      </c>
      <c r="G6" s="13">
        <v>1.6</v>
      </c>
      <c r="H6" s="13">
        <v>0.625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13">
        <v>0.625</v>
      </c>
      <c r="P6" s="13">
        <v>1.0</v>
      </c>
      <c r="Q6" s="13">
        <v>1.0</v>
      </c>
      <c r="R6" s="13">
        <v>0.625</v>
      </c>
      <c r="S6" s="14">
        <v>1.0</v>
      </c>
      <c r="T6" s="10">
        <f t="shared" si="1"/>
        <v>1.6</v>
      </c>
      <c r="U6" s="11">
        <f t="shared" si="2"/>
        <v>1.067105263</v>
      </c>
      <c r="V6" s="5"/>
      <c r="W6" s="5"/>
      <c r="X6" s="5"/>
      <c r="Y6" s="5"/>
      <c r="Z6" s="5"/>
    </row>
    <row r="7">
      <c r="A7" s="6" t="s">
        <v>6</v>
      </c>
      <c r="B7" s="12">
        <v>0.625</v>
      </c>
      <c r="C7" s="13">
        <v>1.6</v>
      </c>
      <c r="D7" s="13">
        <v>1.0</v>
      </c>
      <c r="E7" s="13">
        <v>1.0</v>
      </c>
      <c r="F7" s="13">
        <v>0.625</v>
      </c>
      <c r="G7" s="13">
        <v>1.0</v>
      </c>
      <c r="H7" s="13">
        <v>1.0</v>
      </c>
      <c r="I7" s="13">
        <v>0.625</v>
      </c>
      <c r="J7" s="13">
        <v>0.390625</v>
      </c>
      <c r="K7" s="13">
        <v>1.0</v>
      </c>
      <c r="L7" s="13">
        <v>1.0</v>
      </c>
      <c r="M7" s="13">
        <v>1.6</v>
      </c>
      <c r="N7" s="13">
        <v>1.6</v>
      </c>
      <c r="O7" s="13">
        <v>0.625</v>
      </c>
      <c r="P7" s="13">
        <v>0.625</v>
      </c>
      <c r="Q7" s="13">
        <v>1.6</v>
      </c>
      <c r="R7" s="13">
        <v>1.6</v>
      </c>
      <c r="S7" s="14">
        <v>1.0</v>
      </c>
      <c r="T7" s="10">
        <f t="shared" si="1"/>
        <v>1</v>
      </c>
      <c r="U7" s="11">
        <f t="shared" si="2"/>
        <v>1.027138158</v>
      </c>
      <c r="V7" s="5"/>
      <c r="W7" s="5"/>
      <c r="X7" s="5"/>
      <c r="Y7" s="5"/>
      <c r="Z7" s="5"/>
    </row>
    <row r="8">
      <c r="A8" s="6" t="s">
        <v>7</v>
      </c>
      <c r="B8" s="12">
        <v>1.6</v>
      </c>
      <c r="C8" s="13">
        <v>1.0</v>
      </c>
      <c r="D8" s="13">
        <v>0.625</v>
      </c>
      <c r="E8" s="13">
        <v>1.0</v>
      </c>
      <c r="F8" s="13">
        <v>1.0</v>
      </c>
      <c r="G8" s="13">
        <v>1.0</v>
      </c>
      <c r="H8" s="13">
        <v>0.625</v>
      </c>
      <c r="I8" s="13">
        <v>1.0</v>
      </c>
      <c r="J8" s="13">
        <v>1.0</v>
      </c>
      <c r="K8" s="13">
        <v>1.6</v>
      </c>
      <c r="L8" s="13">
        <v>1.0</v>
      </c>
      <c r="M8" s="13">
        <v>1.6</v>
      </c>
      <c r="N8" s="13">
        <v>1.0</v>
      </c>
      <c r="O8" s="13">
        <v>1.0</v>
      </c>
      <c r="P8" s="13">
        <v>1.0</v>
      </c>
      <c r="Q8" s="13">
        <v>0.625</v>
      </c>
      <c r="R8" s="13">
        <v>1.6</v>
      </c>
      <c r="S8" s="14">
        <v>0.625</v>
      </c>
      <c r="T8" s="10">
        <f t="shared" si="1"/>
        <v>1.6</v>
      </c>
      <c r="U8" s="11">
        <f t="shared" si="2"/>
        <v>1.078947368</v>
      </c>
      <c r="V8" s="5"/>
      <c r="W8" s="5"/>
      <c r="X8" s="5"/>
      <c r="Y8" s="5"/>
      <c r="Z8" s="5"/>
    </row>
    <row r="9">
      <c r="A9" s="6" t="s">
        <v>8</v>
      </c>
      <c r="B9" s="12">
        <v>1.6</v>
      </c>
      <c r="C9" s="13">
        <v>1.0</v>
      </c>
      <c r="D9" s="13">
        <v>1.0</v>
      </c>
      <c r="E9" s="13">
        <v>0.625</v>
      </c>
      <c r="F9" s="13">
        <v>1.0</v>
      </c>
      <c r="G9" s="13">
        <v>1.6</v>
      </c>
      <c r="H9" s="13">
        <v>1.0</v>
      </c>
      <c r="I9" s="13">
        <v>1.0</v>
      </c>
      <c r="J9" s="13">
        <v>1.0</v>
      </c>
      <c r="K9" s="13">
        <v>1.6</v>
      </c>
      <c r="L9" s="13">
        <v>1.0</v>
      </c>
      <c r="M9" s="13">
        <v>1.0</v>
      </c>
      <c r="N9" s="13">
        <v>1.0</v>
      </c>
      <c r="O9" s="13">
        <v>1.0</v>
      </c>
      <c r="P9" s="13">
        <v>1.0</v>
      </c>
      <c r="Q9" s="13">
        <v>0.625</v>
      </c>
      <c r="R9" s="13">
        <v>0.625</v>
      </c>
      <c r="S9" s="14">
        <v>1.0</v>
      </c>
      <c r="T9" s="10">
        <f t="shared" si="1"/>
        <v>1.6</v>
      </c>
      <c r="U9" s="11">
        <f t="shared" si="2"/>
        <v>1.067105263</v>
      </c>
      <c r="V9" s="5"/>
      <c r="W9" s="5"/>
      <c r="X9" s="5"/>
      <c r="Y9" s="5"/>
      <c r="Z9" s="5"/>
    </row>
    <row r="10">
      <c r="A10" s="6" t="s">
        <v>9</v>
      </c>
      <c r="B10" s="12">
        <v>1.0</v>
      </c>
      <c r="C10" s="13">
        <v>0.625</v>
      </c>
      <c r="D10" s="13">
        <v>1.0</v>
      </c>
      <c r="E10" s="13">
        <v>1.0</v>
      </c>
      <c r="F10" s="13">
        <v>1.0</v>
      </c>
      <c r="G10" s="13">
        <v>1.0</v>
      </c>
      <c r="H10" s="13">
        <v>1.0</v>
      </c>
      <c r="I10" s="13">
        <v>1.0</v>
      </c>
      <c r="J10" s="13">
        <v>1.6</v>
      </c>
      <c r="K10" s="13">
        <v>1.0</v>
      </c>
      <c r="L10" s="13">
        <v>1.0</v>
      </c>
      <c r="M10" s="13">
        <v>1.0</v>
      </c>
      <c r="N10" s="13">
        <v>0.390625</v>
      </c>
      <c r="O10" s="13">
        <v>1.0</v>
      </c>
      <c r="P10" s="13">
        <v>1.6</v>
      </c>
      <c r="Q10" s="13">
        <v>1.0</v>
      </c>
      <c r="R10" s="13">
        <v>1.0</v>
      </c>
      <c r="S10" s="14">
        <v>1.0</v>
      </c>
      <c r="T10" s="10">
        <f t="shared" si="1"/>
        <v>0.625</v>
      </c>
      <c r="U10" s="11">
        <f t="shared" si="2"/>
        <v>0.9916118421</v>
      </c>
      <c r="V10" s="5"/>
      <c r="W10" s="5"/>
      <c r="X10" s="5"/>
      <c r="Y10" s="5"/>
      <c r="Z10" s="5"/>
    </row>
    <row r="11">
      <c r="A11" s="6" t="s">
        <v>10</v>
      </c>
      <c r="B11" s="12">
        <v>0.625</v>
      </c>
      <c r="C11" s="13">
        <v>1.0</v>
      </c>
      <c r="D11" s="13">
        <v>0.625</v>
      </c>
      <c r="E11" s="13">
        <v>1.0</v>
      </c>
      <c r="F11" s="13">
        <v>1.0</v>
      </c>
      <c r="G11" s="13">
        <v>1.0</v>
      </c>
      <c r="H11" s="13">
        <v>0.625</v>
      </c>
      <c r="I11" s="13">
        <v>0.625</v>
      </c>
      <c r="J11" s="13">
        <v>1.0</v>
      </c>
      <c r="K11" s="13">
        <v>0.625</v>
      </c>
      <c r="L11" s="13">
        <v>1.6</v>
      </c>
      <c r="M11" s="13">
        <v>1.0</v>
      </c>
      <c r="N11" s="13">
        <v>1.0</v>
      </c>
      <c r="O11" s="13">
        <v>0.625</v>
      </c>
      <c r="P11" s="13">
        <v>1.0</v>
      </c>
      <c r="Q11" s="13">
        <v>1.6</v>
      </c>
      <c r="R11" s="13">
        <v>0.625</v>
      </c>
      <c r="S11" s="14">
        <v>1.6</v>
      </c>
      <c r="T11" s="10">
        <f t="shared" si="1"/>
        <v>0.625</v>
      </c>
      <c r="U11" s="11">
        <f t="shared" si="2"/>
        <v>0.9368421053</v>
      </c>
      <c r="V11" s="5"/>
      <c r="W11" s="5"/>
      <c r="X11" s="5"/>
      <c r="Y11" s="5"/>
      <c r="Z11" s="5"/>
    </row>
    <row r="12">
      <c r="A12" s="6" t="s">
        <v>11</v>
      </c>
      <c r="B12" s="12">
        <v>0.625</v>
      </c>
      <c r="C12" s="13">
        <v>1.0</v>
      </c>
      <c r="D12" s="13">
        <v>1.0</v>
      </c>
      <c r="E12" s="13">
        <v>1.6</v>
      </c>
      <c r="F12" s="13">
        <v>1.0</v>
      </c>
      <c r="G12" s="13">
        <v>1.0</v>
      </c>
      <c r="H12" s="13">
        <v>1.6</v>
      </c>
      <c r="I12" s="13">
        <v>0.390625</v>
      </c>
      <c r="J12" s="13">
        <v>1.0</v>
      </c>
      <c r="K12" s="13">
        <v>0.625</v>
      </c>
      <c r="L12" s="13">
        <v>1.0</v>
      </c>
      <c r="M12" s="13">
        <v>1.0</v>
      </c>
      <c r="N12" s="13">
        <v>1.0</v>
      </c>
      <c r="O12" s="13">
        <v>1.6</v>
      </c>
      <c r="P12" s="13">
        <v>1.0</v>
      </c>
      <c r="Q12" s="13">
        <v>1.6</v>
      </c>
      <c r="R12" s="13">
        <v>1.6</v>
      </c>
      <c r="S12" s="14">
        <v>1.0</v>
      </c>
      <c r="T12" s="10">
        <f t="shared" si="1"/>
        <v>0.625</v>
      </c>
      <c r="U12" s="11">
        <f t="shared" si="2"/>
        <v>1.066611842</v>
      </c>
      <c r="V12" s="5"/>
      <c r="W12" s="5"/>
      <c r="X12" s="5"/>
      <c r="Y12" s="5"/>
      <c r="Z12" s="5"/>
    </row>
    <row r="13">
      <c r="A13" s="6" t="s">
        <v>12</v>
      </c>
      <c r="B13" s="12">
        <v>1.0</v>
      </c>
      <c r="C13" s="13">
        <v>1.0</v>
      </c>
      <c r="D13" s="13">
        <v>1.6</v>
      </c>
      <c r="E13" s="13">
        <v>1.0</v>
      </c>
      <c r="F13" s="13">
        <v>1.0</v>
      </c>
      <c r="G13" s="13">
        <v>1.0</v>
      </c>
      <c r="H13" s="13">
        <v>0.625</v>
      </c>
      <c r="I13" s="13">
        <v>1.6</v>
      </c>
      <c r="J13" s="13">
        <v>1.0</v>
      </c>
      <c r="K13" s="13">
        <v>1.6</v>
      </c>
      <c r="L13" s="13">
        <v>1.6</v>
      </c>
      <c r="M13" s="13">
        <v>0.625</v>
      </c>
      <c r="N13" s="13">
        <v>1.0</v>
      </c>
      <c r="O13" s="13">
        <v>1.0</v>
      </c>
      <c r="P13" s="13">
        <v>1.0</v>
      </c>
      <c r="Q13" s="13">
        <v>1.0</v>
      </c>
      <c r="R13" s="13">
        <v>0.625</v>
      </c>
      <c r="S13" s="14">
        <v>0.625</v>
      </c>
      <c r="T13" s="10">
        <f t="shared" si="1"/>
        <v>1</v>
      </c>
      <c r="U13" s="11">
        <f t="shared" si="2"/>
        <v>1.047368421</v>
      </c>
      <c r="V13" s="5"/>
      <c r="W13" s="5"/>
      <c r="X13" s="5"/>
      <c r="Y13" s="5"/>
      <c r="Z13" s="5"/>
    </row>
    <row r="14">
      <c r="A14" s="6" t="s">
        <v>13</v>
      </c>
      <c r="B14" s="12">
        <v>1.0</v>
      </c>
      <c r="C14" s="13">
        <v>1.0</v>
      </c>
      <c r="D14" s="13">
        <v>1.0</v>
      </c>
      <c r="E14" s="13">
        <v>1.0</v>
      </c>
      <c r="F14" s="13">
        <v>1.0</v>
      </c>
      <c r="G14" s="13">
        <v>1.0</v>
      </c>
      <c r="H14" s="13">
        <v>1.0</v>
      </c>
      <c r="I14" s="13">
        <v>1.0</v>
      </c>
      <c r="J14" s="13">
        <v>0.390625</v>
      </c>
      <c r="K14" s="13">
        <v>1.0</v>
      </c>
      <c r="L14" s="13">
        <v>1.0</v>
      </c>
      <c r="M14" s="13">
        <v>1.0</v>
      </c>
      <c r="N14" s="13">
        <v>1.0</v>
      </c>
      <c r="O14" s="13">
        <v>1.0</v>
      </c>
      <c r="P14" s="13">
        <v>1.0</v>
      </c>
      <c r="Q14" s="13">
        <v>0.625</v>
      </c>
      <c r="R14" s="13">
        <v>0.625</v>
      </c>
      <c r="S14" s="14">
        <v>1.0</v>
      </c>
      <c r="T14" s="10">
        <f t="shared" si="1"/>
        <v>1</v>
      </c>
      <c r="U14" s="11">
        <f t="shared" si="2"/>
        <v>0.9284539474</v>
      </c>
      <c r="V14" s="5"/>
      <c r="W14" s="5"/>
      <c r="X14" s="5"/>
      <c r="Y14" s="5"/>
      <c r="Z14" s="5"/>
    </row>
    <row r="15">
      <c r="A15" s="6" t="s">
        <v>14</v>
      </c>
      <c r="B15" s="12">
        <v>1.0</v>
      </c>
      <c r="C15" s="13">
        <v>1.0</v>
      </c>
      <c r="D15" s="13">
        <v>1.0</v>
      </c>
      <c r="E15" s="13">
        <v>1.0</v>
      </c>
      <c r="F15" s="13">
        <v>1.6</v>
      </c>
      <c r="G15" s="13">
        <v>1.0</v>
      </c>
      <c r="H15" s="13">
        <v>1.0</v>
      </c>
      <c r="I15" s="13">
        <v>1.0</v>
      </c>
      <c r="J15" s="13">
        <v>0.625</v>
      </c>
      <c r="K15" s="13">
        <v>1.6</v>
      </c>
      <c r="L15" s="13">
        <v>0.625</v>
      </c>
      <c r="M15" s="13">
        <v>1.0</v>
      </c>
      <c r="N15" s="13">
        <v>1.0</v>
      </c>
      <c r="O15" s="13">
        <v>0.625</v>
      </c>
      <c r="P15" s="13">
        <v>1.0</v>
      </c>
      <c r="Q15" s="13">
        <v>0.625</v>
      </c>
      <c r="R15" s="13">
        <v>0.390625</v>
      </c>
      <c r="S15" s="14">
        <v>1.0</v>
      </c>
      <c r="T15" s="10">
        <f t="shared" si="1"/>
        <v>1</v>
      </c>
      <c r="U15" s="11">
        <f t="shared" si="2"/>
        <v>0.9521381579</v>
      </c>
      <c r="V15" s="5"/>
      <c r="W15" s="5"/>
      <c r="X15" s="5"/>
      <c r="Y15" s="5"/>
      <c r="Z15" s="5"/>
    </row>
    <row r="16">
      <c r="A16" s="6" t="s">
        <v>15</v>
      </c>
      <c r="B16" s="12">
        <v>1.0</v>
      </c>
      <c r="C16" s="13">
        <v>0.390625</v>
      </c>
      <c r="D16" s="13">
        <v>1.0</v>
      </c>
      <c r="E16" s="13">
        <v>1.0</v>
      </c>
      <c r="F16" s="13">
        <v>1.0</v>
      </c>
      <c r="G16" s="13">
        <v>1.6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3">
        <v>1.0</v>
      </c>
      <c r="N16" s="13">
        <v>1.0</v>
      </c>
      <c r="O16" s="13">
        <v>1.6</v>
      </c>
      <c r="P16" s="13">
        <v>0.625</v>
      </c>
      <c r="Q16" s="13">
        <v>1.0</v>
      </c>
      <c r="R16" s="13">
        <v>0.625</v>
      </c>
      <c r="S16" s="14">
        <v>1.0</v>
      </c>
      <c r="T16" s="10">
        <f t="shared" si="1"/>
        <v>0.390625</v>
      </c>
      <c r="U16" s="11">
        <f t="shared" si="2"/>
        <v>0.9595394737</v>
      </c>
      <c r="V16" s="5"/>
      <c r="W16" s="5"/>
      <c r="X16" s="5"/>
      <c r="Y16" s="5"/>
      <c r="Z16" s="5"/>
    </row>
    <row r="17">
      <c r="A17" s="6" t="s">
        <v>16</v>
      </c>
      <c r="B17" s="12">
        <v>1.6</v>
      </c>
      <c r="C17" s="13">
        <v>1.0</v>
      </c>
      <c r="D17" s="13">
        <v>1.0</v>
      </c>
      <c r="E17" s="13">
        <v>1.0</v>
      </c>
      <c r="F17" s="13">
        <v>1.0</v>
      </c>
      <c r="G17" s="13">
        <v>0.625</v>
      </c>
      <c r="H17" s="13">
        <v>1.6</v>
      </c>
      <c r="I17" s="13">
        <v>1.6</v>
      </c>
      <c r="J17" s="13">
        <v>1.0</v>
      </c>
      <c r="K17" s="13">
        <v>1.0</v>
      </c>
      <c r="L17" s="13">
        <v>0.625</v>
      </c>
      <c r="M17" s="13">
        <v>1.6</v>
      </c>
      <c r="N17" s="13">
        <v>1.0</v>
      </c>
      <c r="O17" s="13">
        <v>1.0</v>
      </c>
      <c r="P17" s="13">
        <v>1.0</v>
      </c>
      <c r="Q17" s="13">
        <v>1.0</v>
      </c>
      <c r="R17" s="13">
        <v>0.625</v>
      </c>
      <c r="S17" s="14">
        <v>1.0</v>
      </c>
      <c r="T17" s="10">
        <f t="shared" si="1"/>
        <v>1.6</v>
      </c>
      <c r="U17" s="11">
        <f t="shared" si="2"/>
        <v>1.098684211</v>
      </c>
      <c r="V17" s="5"/>
      <c r="W17" s="5"/>
      <c r="X17" s="5"/>
      <c r="Y17" s="5"/>
      <c r="Z17" s="5"/>
    </row>
    <row r="18">
      <c r="A18" s="6" t="s">
        <v>17</v>
      </c>
      <c r="B18" s="12">
        <v>1.0</v>
      </c>
      <c r="C18" s="13">
        <v>1.0</v>
      </c>
      <c r="D18" s="13">
        <v>1.0</v>
      </c>
      <c r="E18" s="13">
        <v>0.625</v>
      </c>
      <c r="F18" s="13">
        <v>1.6</v>
      </c>
      <c r="G18" s="13">
        <v>1.0</v>
      </c>
      <c r="H18" s="13">
        <v>0.625</v>
      </c>
      <c r="I18" s="13">
        <v>1.0</v>
      </c>
      <c r="J18" s="13">
        <v>1.0</v>
      </c>
      <c r="K18" s="13">
        <v>1.0</v>
      </c>
      <c r="L18" s="13">
        <v>1.0</v>
      </c>
      <c r="M18" s="13">
        <v>1.6</v>
      </c>
      <c r="N18" s="13">
        <v>1.0</v>
      </c>
      <c r="O18" s="13">
        <v>1.0</v>
      </c>
      <c r="P18" s="13">
        <v>1.0</v>
      </c>
      <c r="Q18" s="13">
        <v>1.6</v>
      </c>
      <c r="R18" s="13">
        <v>0.625</v>
      </c>
      <c r="S18" s="14">
        <v>0.625</v>
      </c>
      <c r="T18" s="10">
        <f t="shared" si="1"/>
        <v>1</v>
      </c>
      <c r="U18" s="11">
        <f t="shared" si="2"/>
        <v>1.015789474</v>
      </c>
      <c r="V18" s="5"/>
      <c r="W18" s="5"/>
      <c r="X18" s="5"/>
      <c r="Y18" s="5"/>
      <c r="Z18" s="5"/>
    </row>
    <row r="19">
      <c r="A19" s="15" t="s">
        <v>18</v>
      </c>
      <c r="B19" s="16">
        <v>1.0</v>
      </c>
      <c r="C19" s="17">
        <v>1.0</v>
      </c>
      <c r="D19" s="17">
        <v>0.625</v>
      </c>
      <c r="E19" s="17">
        <v>1.0</v>
      </c>
      <c r="F19" s="17">
        <v>1.0</v>
      </c>
      <c r="G19" s="17">
        <v>1.0</v>
      </c>
      <c r="H19" s="17">
        <v>1.6</v>
      </c>
      <c r="I19" s="17">
        <v>1.0</v>
      </c>
      <c r="J19" s="17">
        <v>1.0</v>
      </c>
      <c r="K19" s="17">
        <v>0.625</v>
      </c>
      <c r="L19" s="17">
        <v>1.6</v>
      </c>
      <c r="M19" s="17">
        <v>1.0</v>
      </c>
      <c r="N19" s="17">
        <v>1.0</v>
      </c>
      <c r="O19" s="17">
        <v>1.0</v>
      </c>
      <c r="P19" s="17">
        <v>1.0</v>
      </c>
      <c r="Q19" s="17">
        <v>1.6</v>
      </c>
      <c r="R19" s="17">
        <v>1.0</v>
      </c>
      <c r="S19" s="18">
        <v>0.625</v>
      </c>
      <c r="T19" s="19">
        <f t="shared" si="1"/>
        <v>1</v>
      </c>
      <c r="U19" s="11">
        <f t="shared" si="2"/>
        <v>1.035526316</v>
      </c>
      <c r="V19" s="5"/>
      <c r="W19" s="5"/>
      <c r="X19" s="5"/>
      <c r="Y19" s="5"/>
      <c r="Z19" s="5"/>
    </row>
    <row r="20" hidden="1">
      <c r="A20" s="4" t="s">
        <v>19</v>
      </c>
      <c r="B20" s="20">
        <f t="shared" ref="B20:T20" si="3">AVERAGE(B2:B19)</f>
        <v>1.0375</v>
      </c>
      <c r="C20" s="20">
        <f t="shared" si="3"/>
        <v>1.024479167</v>
      </c>
      <c r="D20" s="20">
        <f t="shared" si="3"/>
        <v>1.016666667</v>
      </c>
      <c r="E20" s="20">
        <f t="shared" si="3"/>
        <v>0.9708333333</v>
      </c>
      <c r="F20" s="20">
        <f t="shared" si="3"/>
        <v>0.9703125</v>
      </c>
      <c r="G20" s="20">
        <f t="shared" si="3"/>
        <v>1.0375</v>
      </c>
      <c r="H20" s="20">
        <f t="shared" si="3"/>
        <v>0.975</v>
      </c>
      <c r="I20" s="20">
        <f t="shared" si="3"/>
        <v>1.003645833</v>
      </c>
      <c r="J20" s="20">
        <f t="shared" si="3"/>
        <v>0.9572916667</v>
      </c>
      <c r="K20" s="20">
        <f t="shared" si="3"/>
        <v>1.083333333</v>
      </c>
      <c r="L20" s="20">
        <f t="shared" si="3"/>
        <v>1.024479167</v>
      </c>
      <c r="M20" s="20">
        <f t="shared" si="3"/>
        <v>1.1125</v>
      </c>
      <c r="N20" s="20">
        <f t="shared" si="3"/>
        <v>0.9994791667</v>
      </c>
      <c r="O20" s="20">
        <f t="shared" si="3"/>
        <v>0.9625</v>
      </c>
      <c r="P20" s="20">
        <f t="shared" si="3"/>
        <v>1.058333333</v>
      </c>
      <c r="Q20" s="20">
        <f t="shared" si="3"/>
        <v>1.083333333</v>
      </c>
      <c r="R20" s="20">
        <f t="shared" si="3"/>
        <v>0.8578125</v>
      </c>
      <c r="S20" s="20">
        <f t="shared" si="3"/>
        <v>0.9833333333</v>
      </c>
      <c r="T20" s="20">
        <f t="shared" si="3"/>
        <v>1.049479167</v>
      </c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1"/>
      <c r="U21" s="5"/>
      <c r="V21" s="5"/>
      <c r="W21" s="5"/>
      <c r="X21" s="5"/>
      <c r="Y21" s="5"/>
      <c r="Z21" s="5"/>
    </row>
    <row r="22">
      <c r="A22" s="2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1"/>
      <c r="U22" s="5"/>
      <c r="V22" s="5"/>
      <c r="W22" s="5"/>
      <c r="X22" s="5"/>
      <c r="Y22" s="5"/>
      <c r="Z22" s="5"/>
    </row>
    <row r="23">
      <c r="A23" s="23" t="s">
        <v>21</v>
      </c>
      <c r="B23" s="24" t="s">
        <v>1</v>
      </c>
      <c r="C23" s="2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1"/>
      <c r="U23" s="5"/>
      <c r="V23" s="5"/>
      <c r="W23" s="5"/>
      <c r="X23" s="5"/>
      <c r="Y23" s="5"/>
      <c r="Z23" s="5"/>
    </row>
    <row r="24">
      <c r="A24" s="23" t="s">
        <v>22</v>
      </c>
      <c r="B24" s="24" t="s">
        <v>2</v>
      </c>
      <c r="C24" s="2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1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1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1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21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21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21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21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1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21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1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21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21"/>
      <c r="U35" s="5"/>
      <c r="V35" s="5"/>
      <c r="W35" s="5"/>
      <c r="X35" s="5"/>
      <c r="Y35" s="5"/>
      <c r="Z35" s="5"/>
    </row>
  </sheetData>
  <mergeCells count="2">
    <mergeCell ref="B23:C23"/>
    <mergeCell ref="B24:C24"/>
  </mergeCells>
  <conditionalFormatting sqref="B2:T1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2:U1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0:T20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ataValidations>
    <dataValidation type="list" allowBlank="1" showInputMessage="1" prompt="Click and enter the defending pokemon's first type" sqref="B23">
      <formula1>'type advantages'!$A$2:$A$19</formula1>
    </dataValidation>
    <dataValidation type="list" allowBlank="1" showInputMessage="1" prompt="Click and enter the defending pokemon's second type" sqref="B24">
      <formula1>'type advantages'!$A$2:$A$19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1.0"/>
    <col customWidth="1" min="3" max="20" width="5.13"/>
    <col customWidth="1" hidden="1" min="21" max="21" width="5.13"/>
  </cols>
  <sheetData>
    <row r="1">
      <c r="A1" s="26" t="s">
        <v>23</v>
      </c>
      <c r="B1" s="27" t="s">
        <v>24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9"/>
      <c r="P1" s="29"/>
      <c r="Q1" s="29"/>
      <c r="R1" s="29"/>
      <c r="S1" s="29"/>
      <c r="T1" s="29"/>
      <c r="U1" s="29"/>
      <c r="V1" s="30"/>
      <c r="W1" s="29"/>
    </row>
    <row r="2">
      <c r="A2" s="31" t="s">
        <v>21</v>
      </c>
      <c r="B2" s="32" t="s">
        <v>3</v>
      </c>
      <c r="C2" s="33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0"/>
      <c r="W2" s="29"/>
    </row>
    <row r="3">
      <c r="A3" s="31" t="s">
        <v>22</v>
      </c>
      <c r="B3" s="32" t="s">
        <v>17</v>
      </c>
      <c r="C3" s="33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0"/>
      <c r="W3" s="29"/>
    </row>
    <row r="4" ht="12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0"/>
      <c r="W4" s="29"/>
    </row>
    <row r="5" ht="15.0" customHeight="1">
      <c r="A5" s="34" t="s">
        <v>25</v>
      </c>
      <c r="B5" s="35" t="str">
        <f>if(ISTEXT(B2), B2 &amp; "&amp;" &amp; B3,)</f>
        <v>dragon&amp;steel</v>
      </c>
      <c r="C5" s="36" t="s">
        <v>1</v>
      </c>
      <c r="D5" s="36" t="s">
        <v>2</v>
      </c>
      <c r="E5" s="36" t="s">
        <v>3</v>
      </c>
      <c r="F5" s="36" t="s">
        <v>4</v>
      </c>
      <c r="G5" s="36" t="s">
        <v>5</v>
      </c>
      <c r="H5" s="36" t="s">
        <v>6</v>
      </c>
      <c r="I5" s="36" t="s">
        <v>7</v>
      </c>
      <c r="J5" s="36" t="s">
        <v>8</v>
      </c>
      <c r="K5" s="36" t="s">
        <v>9</v>
      </c>
      <c r="L5" s="36" t="s">
        <v>10</v>
      </c>
      <c r="M5" s="36" t="s">
        <v>11</v>
      </c>
      <c r="N5" s="36" t="s">
        <v>12</v>
      </c>
      <c r="O5" s="36" t="s">
        <v>13</v>
      </c>
      <c r="P5" s="36" t="s">
        <v>14</v>
      </c>
      <c r="Q5" s="36" t="s">
        <v>15</v>
      </c>
      <c r="R5" s="36" t="s">
        <v>16</v>
      </c>
      <c r="S5" s="36" t="s">
        <v>17</v>
      </c>
      <c r="T5" s="36" t="s">
        <v>18</v>
      </c>
      <c r="U5" s="29" t="s">
        <v>26</v>
      </c>
      <c r="V5" s="29"/>
      <c r="W5" s="29"/>
    </row>
    <row r="6" ht="15.0" customHeight="1">
      <c r="A6" s="37" t="s">
        <v>1</v>
      </c>
      <c r="B6" s="38">
        <f t="shared" ref="B6:B23" si="1">INDEX($C$5:$T$23,ROW()-4,MATCH($B$2,$C$5:$T$5))*INDEX($C$5:$T$23,row()-4,MATCH($B$3,$C$5:$T$5))</f>
        <v>0.625</v>
      </c>
      <c r="C6" s="39">
        <v>1.0</v>
      </c>
      <c r="D6" s="40">
        <v>1.6</v>
      </c>
      <c r="E6" s="39">
        <v>1.0</v>
      </c>
      <c r="F6" s="39">
        <v>1.0</v>
      </c>
      <c r="G6" s="41">
        <v>0.625</v>
      </c>
      <c r="H6" s="41">
        <v>0.625</v>
      </c>
      <c r="I6" s="41">
        <v>0.625</v>
      </c>
      <c r="J6" s="41">
        <v>0.625</v>
      </c>
      <c r="K6" s="41">
        <v>0.625</v>
      </c>
      <c r="L6" s="40">
        <v>1.6</v>
      </c>
      <c r="M6" s="39">
        <v>1.0</v>
      </c>
      <c r="N6" s="39">
        <v>1.0</v>
      </c>
      <c r="O6" s="39">
        <v>1.0</v>
      </c>
      <c r="P6" s="41">
        <v>0.625</v>
      </c>
      <c r="Q6" s="40">
        <v>1.6</v>
      </c>
      <c r="R6" s="39">
        <v>1.0</v>
      </c>
      <c r="S6" s="41">
        <v>0.625</v>
      </c>
      <c r="T6" s="42">
        <v>1.0</v>
      </c>
      <c r="U6" s="43">
        <f t="shared" ref="U6:U23" si="2">GEOMEAN(C6:T6)</f>
        <v>0.9008241153</v>
      </c>
      <c r="V6" s="29"/>
      <c r="W6" s="29"/>
    </row>
    <row r="7" ht="15.0" customHeight="1">
      <c r="A7" s="37" t="s">
        <v>2</v>
      </c>
      <c r="B7" s="42">
        <f t="shared" si="1"/>
        <v>1</v>
      </c>
      <c r="C7" s="39">
        <v>1.0</v>
      </c>
      <c r="D7" s="41">
        <v>0.625</v>
      </c>
      <c r="E7" s="39">
        <v>1.0</v>
      </c>
      <c r="F7" s="39">
        <v>1.0</v>
      </c>
      <c r="G7" s="41">
        <v>0.625</v>
      </c>
      <c r="H7" s="41">
        <v>0.625</v>
      </c>
      <c r="I7" s="39">
        <v>1.0</v>
      </c>
      <c r="J7" s="39">
        <v>1.0</v>
      </c>
      <c r="K7" s="40">
        <v>1.6</v>
      </c>
      <c r="L7" s="39">
        <v>1.0</v>
      </c>
      <c r="M7" s="39">
        <v>1.0</v>
      </c>
      <c r="N7" s="39">
        <v>1.0</v>
      </c>
      <c r="O7" s="39">
        <v>1.0</v>
      </c>
      <c r="P7" s="39">
        <v>1.0</v>
      </c>
      <c r="Q7" s="40">
        <v>1.6</v>
      </c>
      <c r="R7" s="39">
        <v>1.0</v>
      </c>
      <c r="S7" s="39">
        <v>1.0</v>
      </c>
      <c r="T7" s="42">
        <v>1.0</v>
      </c>
      <c r="U7" s="44">
        <f t="shared" si="2"/>
        <v>0.9742266397</v>
      </c>
      <c r="V7" s="29"/>
      <c r="W7" s="29"/>
    </row>
    <row r="8" ht="15.0" customHeight="1">
      <c r="A8" s="37" t="s">
        <v>3</v>
      </c>
      <c r="B8" s="38">
        <f t="shared" si="1"/>
        <v>1</v>
      </c>
      <c r="C8" s="39">
        <v>1.0</v>
      </c>
      <c r="D8" s="39">
        <v>1.0</v>
      </c>
      <c r="E8" s="40">
        <v>1.6</v>
      </c>
      <c r="F8" s="39">
        <v>1.0</v>
      </c>
      <c r="G8" s="45">
        <v>0.390625</v>
      </c>
      <c r="H8" s="39">
        <v>1.0</v>
      </c>
      <c r="I8" s="39">
        <v>1.0</v>
      </c>
      <c r="J8" s="39">
        <v>1.0</v>
      </c>
      <c r="K8" s="39">
        <v>1.0</v>
      </c>
      <c r="L8" s="39">
        <v>1.0</v>
      </c>
      <c r="M8" s="39">
        <v>1.0</v>
      </c>
      <c r="N8" s="39">
        <v>1.0</v>
      </c>
      <c r="O8" s="39">
        <v>1.0</v>
      </c>
      <c r="P8" s="39">
        <v>1.0</v>
      </c>
      <c r="Q8" s="39">
        <v>1.0</v>
      </c>
      <c r="R8" s="39">
        <v>1.0</v>
      </c>
      <c r="S8" s="41">
        <v>0.625</v>
      </c>
      <c r="T8" s="42">
        <v>1.0</v>
      </c>
      <c r="U8" s="46">
        <f t="shared" si="2"/>
        <v>0.9491175456</v>
      </c>
      <c r="V8" s="29"/>
      <c r="W8" s="29"/>
    </row>
    <row r="9" ht="15.0" customHeight="1">
      <c r="A9" s="37" t="s">
        <v>4</v>
      </c>
      <c r="B9" s="47">
        <f t="shared" si="1"/>
        <v>0.625</v>
      </c>
      <c r="C9" s="39">
        <v>1.0</v>
      </c>
      <c r="D9" s="39">
        <v>1.0</v>
      </c>
      <c r="E9" s="41">
        <v>0.625</v>
      </c>
      <c r="F9" s="41">
        <v>0.625</v>
      </c>
      <c r="G9" s="39">
        <v>1.0</v>
      </c>
      <c r="H9" s="39">
        <v>1.0</v>
      </c>
      <c r="I9" s="39">
        <v>1.0</v>
      </c>
      <c r="J9" s="40">
        <v>1.6</v>
      </c>
      <c r="K9" s="39">
        <v>1.0</v>
      </c>
      <c r="L9" s="41">
        <v>0.625</v>
      </c>
      <c r="M9" s="45">
        <v>0.390625</v>
      </c>
      <c r="N9" s="39">
        <v>1.0</v>
      </c>
      <c r="O9" s="39">
        <v>1.0</v>
      </c>
      <c r="P9" s="39">
        <v>1.0</v>
      </c>
      <c r="Q9" s="39">
        <v>1.0</v>
      </c>
      <c r="R9" s="39">
        <v>1.0</v>
      </c>
      <c r="S9" s="39">
        <v>1.0</v>
      </c>
      <c r="T9" s="47">
        <v>1.6</v>
      </c>
      <c r="U9" s="48">
        <f t="shared" si="2"/>
        <v>0.9246555971</v>
      </c>
      <c r="V9" s="29"/>
      <c r="W9" s="29"/>
    </row>
    <row r="10" ht="15.0" customHeight="1">
      <c r="A10" s="37" t="s">
        <v>5</v>
      </c>
      <c r="B10" s="38">
        <f t="shared" si="1"/>
        <v>1</v>
      </c>
      <c r="C10" s="39">
        <v>1.0</v>
      </c>
      <c r="D10" s="40">
        <v>1.6</v>
      </c>
      <c r="E10" s="40">
        <v>1.6</v>
      </c>
      <c r="F10" s="39">
        <v>1.0</v>
      </c>
      <c r="G10" s="39">
        <v>1.0</v>
      </c>
      <c r="H10" s="40">
        <v>1.6</v>
      </c>
      <c r="I10" s="41">
        <v>0.625</v>
      </c>
      <c r="J10" s="39">
        <v>1.0</v>
      </c>
      <c r="K10" s="39">
        <v>1.0</v>
      </c>
      <c r="L10" s="39">
        <v>1.0</v>
      </c>
      <c r="M10" s="39">
        <v>1.0</v>
      </c>
      <c r="N10" s="39">
        <v>1.0</v>
      </c>
      <c r="O10" s="39">
        <v>1.0</v>
      </c>
      <c r="P10" s="41">
        <v>0.625</v>
      </c>
      <c r="Q10" s="39">
        <v>1.0</v>
      </c>
      <c r="R10" s="39">
        <v>1.0</v>
      </c>
      <c r="S10" s="41">
        <v>0.625</v>
      </c>
      <c r="T10" s="42">
        <v>1.0</v>
      </c>
      <c r="U10" s="49">
        <f t="shared" si="2"/>
        <v>1</v>
      </c>
      <c r="V10" s="29"/>
      <c r="W10" s="29"/>
    </row>
    <row r="11" ht="15.0" customHeight="1">
      <c r="A11" s="37" t="s">
        <v>6</v>
      </c>
      <c r="B11" s="47">
        <f t="shared" si="1"/>
        <v>1.6</v>
      </c>
      <c r="C11" s="41">
        <v>0.625</v>
      </c>
      <c r="D11" s="40">
        <v>1.6</v>
      </c>
      <c r="E11" s="39">
        <v>1.0</v>
      </c>
      <c r="F11" s="39">
        <v>1.0</v>
      </c>
      <c r="G11" s="41">
        <v>0.625</v>
      </c>
      <c r="H11" s="39">
        <v>1.0</v>
      </c>
      <c r="I11" s="39">
        <v>1.0</v>
      </c>
      <c r="J11" s="41">
        <v>0.625</v>
      </c>
      <c r="K11" s="45">
        <v>0.390625</v>
      </c>
      <c r="L11" s="39">
        <v>1.0</v>
      </c>
      <c r="M11" s="39">
        <v>1.0</v>
      </c>
      <c r="N11" s="40">
        <v>1.6</v>
      </c>
      <c r="O11" s="40">
        <v>1.6</v>
      </c>
      <c r="P11" s="41">
        <v>0.625</v>
      </c>
      <c r="Q11" s="41">
        <v>0.625</v>
      </c>
      <c r="R11" s="40">
        <v>1.6</v>
      </c>
      <c r="S11" s="40">
        <v>1.6</v>
      </c>
      <c r="T11" s="42">
        <v>1.0</v>
      </c>
      <c r="U11" s="46">
        <f t="shared" si="2"/>
        <v>0.9491175456</v>
      </c>
      <c r="V11" s="29"/>
      <c r="W11" s="29"/>
    </row>
    <row r="12" ht="15.0" customHeight="1">
      <c r="A12" s="37" t="s">
        <v>7</v>
      </c>
      <c r="B12" s="42">
        <f t="shared" si="1"/>
        <v>1</v>
      </c>
      <c r="C12" s="40">
        <v>1.6</v>
      </c>
      <c r="D12" s="39">
        <v>1.0</v>
      </c>
      <c r="E12" s="41">
        <v>0.625</v>
      </c>
      <c r="F12" s="39">
        <v>1.0</v>
      </c>
      <c r="G12" s="39">
        <v>1.0</v>
      </c>
      <c r="H12" s="39">
        <v>1.0</v>
      </c>
      <c r="I12" s="41">
        <v>0.625</v>
      </c>
      <c r="J12" s="39">
        <v>1.0</v>
      </c>
      <c r="K12" s="39">
        <v>1.0</v>
      </c>
      <c r="L12" s="40">
        <v>1.6</v>
      </c>
      <c r="M12" s="39">
        <v>1.0</v>
      </c>
      <c r="N12" s="40">
        <v>1.6</v>
      </c>
      <c r="O12" s="39">
        <v>1.0</v>
      </c>
      <c r="P12" s="39">
        <v>1.0</v>
      </c>
      <c r="Q12" s="39">
        <v>1.0</v>
      </c>
      <c r="R12" s="41">
        <v>0.625</v>
      </c>
      <c r="S12" s="40">
        <v>1.6</v>
      </c>
      <c r="T12" s="38">
        <v>0.625</v>
      </c>
      <c r="U12" s="49">
        <f t="shared" si="2"/>
        <v>1</v>
      </c>
      <c r="V12" s="29"/>
      <c r="W12" s="29"/>
    </row>
    <row r="13" ht="15.0" customHeight="1">
      <c r="A13" s="37" t="s">
        <v>8</v>
      </c>
      <c r="B13" s="38">
        <f t="shared" si="1"/>
        <v>0.625</v>
      </c>
      <c r="C13" s="40">
        <v>1.6</v>
      </c>
      <c r="D13" s="39">
        <v>1.0</v>
      </c>
      <c r="E13" s="39">
        <v>1.0</v>
      </c>
      <c r="F13" s="41">
        <v>0.625</v>
      </c>
      <c r="G13" s="39">
        <v>1.0</v>
      </c>
      <c r="H13" s="40">
        <v>1.6</v>
      </c>
      <c r="I13" s="39">
        <v>1.0</v>
      </c>
      <c r="J13" s="39">
        <v>1.0</v>
      </c>
      <c r="K13" s="39">
        <v>1.0</v>
      </c>
      <c r="L13" s="40">
        <v>1.6</v>
      </c>
      <c r="M13" s="39">
        <v>1.0</v>
      </c>
      <c r="N13" s="39">
        <v>1.0</v>
      </c>
      <c r="O13" s="39">
        <v>1.0</v>
      </c>
      <c r="P13" s="39">
        <v>1.0</v>
      </c>
      <c r="Q13" s="39">
        <v>1.0</v>
      </c>
      <c r="R13" s="41">
        <v>0.625</v>
      </c>
      <c r="S13" s="41">
        <v>0.625</v>
      </c>
      <c r="T13" s="42">
        <v>1.0</v>
      </c>
      <c r="U13" s="49">
        <f t="shared" si="2"/>
        <v>1</v>
      </c>
      <c r="V13" s="29"/>
      <c r="W13" s="29"/>
    </row>
    <row r="14" ht="15.0" customHeight="1">
      <c r="A14" s="37" t="s">
        <v>9</v>
      </c>
      <c r="B14" s="42">
        <f t="shared" si="1"/>
        <v>1</v>
      </c>
      <c r="C14" s="39">
        <v>1.0</v>
      </c>
      <c r="D14" s="41">
        <v>0.625</v>
      </c>
      <c r="E14" s="39">
        <v>1.0</v>
      </c>
      <c r="F14" s="39">
        <v>1.0</v>
      </c>
      <c r="G14" s="39">
        <v>1.0</v>
      </c>
      <c r="H14" s="39">
        <v>1.0</v>
      </c>
      <c r="I14" s="39">
        <v>1.0</v>
      </c>
      <c r="J14" s="39">
        <v>1.0</v>
      </c>
      <c r="K14" s="40">
        <v>1.6</v>
      </c>
      <c r="L14" s="39">
        <v>1.0</v>
      </c>
      <c r="M14" s="39">
        <v>1.0</v>
      </c>
      <c r="N14" s="39">
        <v>1.0</v>
      </c>
      <c r="O14" s="45">
        <v>0.390625</v>
      </c>
      <c r="P14" s="39">
        <v>1.0</v>
      </c>
      <c r="Q14" s="40">
        <v>1.6</v>
      </c>
      <c r="R14" s="39">
        <v>1.0</v>
      </c>
      <c r="S14" s="39">
        <v>1.0</v>
      </c>
      <c r="T14" s="42">
        <v>1.0</v>
      </c>
      <c r="U14" s="44">
        <f t="shared" si="2"/>
        <v>0.9742266397</v>
      </c>
      <c r="V14" s="29"/>
      <c r="W14" s="29"/>
    </row>
    <row r="15" ht="15.0" customHeight="1">
      <c r="A15" s="37" t="s">
        <v>10</v>
      </c>
      <c r="B15" s="42">
        <f t="shared" si="1"/>
        <v>0.390625</v>
      </c>
      <c r="C15" s="41">
        <v>0.625</v>
      </c>
      <c r="D15" s="39">
        <v>1.0</v>
      </c>
      <c r="E15" s="41">
        <v>0.625</v>
      </c>
      <c r="F15" s="39">
        <v>1.0</v>
      </c>
      <c r="G15" s="39">
        <v>1.0</v>
      </c>
      <c r="H15" s="39">
        <v>1.0</v>
      </c>
      <c r="I15" s="41">
        <v>0.625</v>
      </c>
      <c r="J15" s="41">
        <v>0.625</v>
      </c>
      <c r="K15" s="39">
        <v>1.0</v>
      </c>
      <c r="L15" s="41">
        <v>0.625</v>
      </c>
      <c r="M15" s="40">
        <v>1.6</v>
      </c>
      <c r="N15" s="39">
        <v>1.0</v>
      </c>
      <c r="O15" s="39">
        <v>1.0</v>
      </c>
      <c r="P15" s="41">
        <v>0.625</v>
      </c>
      <c r="Q15" s="39">
        <v>1.0</v>
      </c>
      <c r="R15" s="40">
        <v>1.6</v>
      </c>
      <c r="S15" s="41">
        <v>0.625</v>
      </c>
      <c r="T15" s="47">
        <v>1.6</v>
      </c>
      <c r="U15" s="43">
        <f t="shared" si="2"/>
        <v>0.9008241153</v>
      </c>
      <c r="V15" s="29"/>
      <c r="W15" s="29"/>
    </row>
    <row r="16" ht="15.0" customHeight="1">
      <c r="A16" s="37" t="s">
        <v>11</v>
      </c>
      <c r="B16" s="47">
        <f t="shared" si="1"/>
        <v>1.6</v>
      </c>
      <c r="C16" s="41">
        <v>0.625</v>
      </c>
      <c r="D16" s="39">
        <v>1.0</v>
      </c>
      <c r="E16" s="39">
        <v>1.0</v>
      </c>
      <c r="F16" s="40">
        <v>1.6</v>
      </c>
      <c r="G16" s="39">
        <v>1.0</v>
      </c>
      <c r="H16" s="39">
        <v>1.0</v>
      </c>
      <c r="I16" s="40">
        <v>1.6</v>
      </c>
      <c r="J16" s="45">
        <v>0.390625</v>
      </c>
      <c r="K16" s="39">
        <v>1.0</v>
      </c>
      <c r="L16" s="41">
        <v>0.625</v>
      </c>
      <c r="M16" s="39">
        <v>1.0</v>
      </c>
      <c r="N16" s="39">
        <v>1.0</v>
      </c>
      <c r="O16" s="39">
        <v>1.0</v>
      </c>
      <c r="P16" s="40">
        <v>1.6</v>
      </c>
      <c r="Q16" s="39">
        <v>1.0</v>
      </c>
      <c r="R16" s="40">
        <v>1.6</v>
      </c>
      <c r="S16" s="40">
        <v>1.6</v>
      </c>
      <c r="T16" s="42">
        <v>1.0</v>
      </c>
      <c r="U16" s="50">
        <f t="shared" si="2"/>
        <v>1.0264552</v>
      </c>
      <c r="V16" s="29"/>
      <c r="W16" s="29"/>
    </row>
    <row r="17" ht="15.0" customHeight="1">
      <c r="A17" s="37" t="s">
        <v>12</v>
      </c>
      <c r="B17" s="51">
        <f t="shared" si="1"/>
        <v>1</v>
      </c>
      <c r="C17" s="39">
        <v>1.0</v>
      </c>
      <c r="D17" s="39">
        <v>1.0</v>
      </c>
      <c r="E17" s="40">
        <v>1.6</v>
      </c>
      <c r="F17" s="39">
        <v>1.0</v>
      </c>
      <c r="G17" s="39">
        <v>1.0</v>
      </c>
      <c r="H17" s="39">
        <v>1.0</v>
      </c>
      <c r="I17" s="41">
        <v>0.625</v>
      </c>
      <c r="J17" s="40">
        <v>1.6</v>
      </c>
      <c r="K17" s="39">
        <v>1.0</v>
      </c>
      <c r="L17" s="40">
        <v>1.6</v>
      </c>
      <c r="M17" s="40">
        <v>1.6</v>
      </c>
      <c r="N17" s="41">
        <v>0.625</v>
      </c>
      <c r="O17" s="39">
        <v>1.0</v>
      </c>
      <c r="P17" s="39">
        <v>1.0</v>
      </c>
      <c r="Q17" s="39">
        <v>1.0</v>
      </c>
      <c r="R17" s="39">
        <v>1.0</v>
      </c>
      <c r="S17" s="41">
        <v>0.625</v>
      </c>
      <c r="T17" s="38">
        <v>0.625</v>
      </c>
      <c r="U17" s="49">
        <f t="shared" si="2"/>
        <v>1</v>
      </c>
      <c r="V17" s="29"/>
      <c r="W17" s="29"/>
    </row>
    <row r="18" ht="15.0" customHeight="1">
      <c r="A18" s="37" t="s">
        <v>13</v>
      </c>
      <c r="B18" s="38">
        <f t="shared" si="1"/>
        <v>0.625</v>
      </c>
      <c r="C18" s="39">
        <v>1.0</v>
      </c>
      <c r="D18" s="39">
        <v>1.0</v>
      </c>
      <c r="E18" s="39">
        <v>1.0</v>
      </c>
      <c r="F18" s="39">
        <v>1.0</v>
      </c>
      <c r="G18" s="39">
        <v>1.0</v>
      </c>
      <c r="H18" s="39">
        <v>1.0</v>
      </c>
      <c r="I18" s="39">
        <v>1.0</v>
      </c>
      <c r="J18" s="39">
        <v>1.0</v>
      </c>
      <c r="K18" s="45">
        <v>0.390625</v>
      </c>
      <c r="L18" s="39">
        <v>1.0</v>
      </c>
      <c r="M18" s="39">
        <v>1.0</v>
      </c>
      <c r="N18" s="39">
        <v>1.0</v>
      </c>
      <c r="O18" s="39">
        <v>1.0</v>
      </c>
      <c r="P18" s="39">
        <v>1.0</v>
      </c>
      <c r="Q18" s="39">
        <v>1.0</v>
      </c>
      <c r="R18" s="41">
        <v>0.625</v>
      </c>
      <c r="S18" s="41">
        <v>0.625</v>
      </c>
      <c r="T18" s="42">
        <v>1.0</v>
      </c>
      <c r="U18" s="43">
        <f t="shared" si="2"/>
        <v>0.9008241153</v>
      </c>
      <c r="V18" s="29"/>
      <c r="W18" s="29"/>
    </row>
    <row r="19" ht="15.0" customHeight="1">
      <c r="A19" s="37" t="s">
        <v>14</v>
      </c>
      <c r="B19" s="51">
        <f t="shared" si="1"/>
        <v>0.390625</v>
      </c>
      <c r="C19" s="39">
        <v>1.0</v>
      </c>
      <c r="D19" s="39">
        <v>1.0</v>
      </c>
      <c r="E19" s="39">
        <v>1.0</v>
      </c>
      <c r="F19" s="39">
        <v>1.0</v>
      </c>
      <c r="G19" s="40">
        <v>1.6</v>
      </c>
      <c r="H19" s="39">
        <v>1.0</v>
      </c>
      <c r="I19" s="39">
        <v>1.0</v>
      </c>
      <c r="J19" s="39">
        <v>1.0</v>
      </c>
      <c r="K19" s="41">
        <v>0.625</v>
      </c>
      <c r="L19" s="40">
        <v>1.6</v>
      </c>
      <c r="M19" s="41">
        <v>0.625</v>
      </c>
      <c r="N19" s="39">
        <v>1.0</v>
      </c>
      <c r="O19" s="39">
        <v>1.0</v>
      </c>
      <c r="P19" s="41">
        <v>0.625</v>
      </c>
      <c r="Q19" s="39">
        <v>1.0</v>
      </c>
      <c r="R19" s="41">
        <v>0.625</v>
      </c>
      <c r="S19" s="45">
        <v>0.390625</v>
      </c>
      <c r="T19" s="42">
        <v>1.0</v>
      </c>
      <c r="U19" s="43">
        <f t="shared" si="2"/>
        <v>0.9008241153</v>
      </c>
      <c r="V19" s="29"/>
      <c r="W19" s="29"/>
    </row>
    <row r="20" ht="15.0" customHeight="1">
      <c r="A20" s="37" t="s">
        <v>15</v>
      </c>
      <c r="B20" s="38">
        <f t="shared" si="1"/>
        <v>0.625</v>
      </c>
      <c r="C20" s="39">
        <v>1.0</v>
      </c>
      <c r="D20" s="45">
        <v>0.390625</v>
      </c>
      <c r="E20" s="39">
        <v>1.0</v>
      </c>
      <c r="F20" s="39">
        <v>1.0</v>
      </c>
      <c r="G20" s="39">
        <v>1.0</v>
      </c>
      <c r="H20" s="40">
        <v>1.6</v>
      </c>
      <c r="I20" s="39">
        <v>1.0</v>
      </c>
      <c r="J20" s="39">
        <v>1.0</v>
      </c>
      <c r="K20" s="39">
        <v>1.0</v>
      </c>
      <c r="L20" s="39">
        <v>1.0</v>
      </c>
      <c r="M20" s="39">
        <v>1.0</v>
      </c>
      <c r="N20" s="39">
        <v>1.0</v>
      </c>
      <c r="O20" s="39">
        <v>1.0</v>
      </c>
      <c r="P20" s="40">
        <v>1.6</v>
      </c>
      <c r="Q20" s="41">
        <v>0.625</v>
      </c>
      <c r="R20" s="39">
        <v>1.0</v>
      </c>
      <c r="S20" s="41">
        <v>0.625</v>
      </c>
      <c r="T20" s="42">
        <v>1.0</v>
      </c>
      <c r="U20" s="46">
        <f t="shared" si="2"/>
        <v>0.9491175456</v>
      </c>
      <c r="V20" s="29"/>
      <c r="W20" s="29"/>
    </row>
    <row r="21" ht="15.0" customHeight="1">
      <c r="A21" s="37" t="s">
        <v>16</v>
      </c>
      <c r="B21" s="38">
        <f t="shared" si="1"/>
        <v>0.625</v>
      </c>
      <c r="C21" s="40">
        <v>1.6</v>
      </c>
      <c r="D21" s="39">
        <v>1.0</v>
      </c>
      <c r="E21" s="39">
        <v>1.0</v>
      </c>
      <c r="F21" s="39">
        <v>1.0</v>
      </c>
      <c r="G21" s="39">
        <v>1.0</v>
      </c>
      <c r="H21" s="41">
        <v>0.625</v>
      </c>
      <c r="I21" s="40">
        <v>1.6</v>
      </c>
      <c r="J21" s="40">
        <v>1.6</v>
      </c>
      <c r="K21" s="39">
        <v>1.0</v>
      </c>
      <c r="L21" s="39">
        <v>1.0</v>
      </c>
      <c r="M21" s="41">
        <v>0.625</v>
      </c>
      <c r="N21" s="40">
        <v>1.6</v>
      </c>
      <c r="O21" s="39">
        <v>1.0</v>
      </c>
      <c r="P21" s="39">
        <v>1.0</v>
      </c>
      <c r="Q21" s="39">
        <v>1.0</v>
      </c>
      <c r="R21" s="39">
        <v>1.0</v>
      </c>
      <c r="S21" s="41">
        <v>0.625</v>
      </c>
      <c r="T21" s="42">
        <v>1.0</v>
      </c>
      <c r="U21" s="52">
        <f t="shared" si="2"/>
        <v>1.0264552</v>
      </c>
      <c r="V21" s="29"/>
      <c r="W21" s="29"/>
    </row>
    <row r="22" ht="15.0" customHeight="1">
      <c r="A22" s="37" t="s">
        <v>17</v>
      </c>
      <c r="B22" s="51">
        <f t="shared" si="1"/>
        <v>0.625</v>
      </c>
      <c r="C22" s="39">
        <v>1.0</v>
      </c>
      <c r="D22" s="39">
        <v>1.0</v>
      </c>
      <c r="E22" s="39">
        <v>1.0</v>
      </c>
      <c r="F22" s="41">
        <v>0.625</v>
      </c>
      <c r="G22" s="40">
        <v>1.6</v>
      </c>
      <c r="H22" s="39">
        <v>1.0</v>
      </c>
      <c r="I22" s="41">
        <v>0.625</v>
      </c>
      <c r="J22" s="39">
        <v>1.0</v>
      </c>
      <c r="K22" s="39">
        <v>1.0</v>
      </c>
      <c r="L22" s="39">
        <v>1.0</v>
      </c>
      <c r="M22" s="39">
        <v>1.0</v>
      </c>
      <c r="N22" s="40">
        <v>1.6</v>
      </c>
      <c r="O22" s="39">
        <v>1.0</v>
      </c>
      <c r="P22" s="39">
        <v>1.0</v>
      </c>
      <c r="Q22" s="39">
        <v>1.0</v>
      </c>
      <c r="R22" s="40">
        <v>1.6</v>
      </c>
      <c r="S22" s="41">
        <v>0.625</v>
      </c>
      <c r="T22" s="38">
        <v>0.625</v>
      </c>
      <c r="U22" s="44">
        <f t="shared" si="2"/>
        <v>0.9742266397</v>
      </c>
      <c r="V22" s="29"/>
      <c r="W22" s="29"/>
    </row>
    <row r="23" ht="15.0" customHeight="1">
      <c r="A23" s="53" t="s">
        <v>18</v>
      </c>
      <c r="B23" s="54">
        <f t="shared" si="1"/>
        <v>0.625</v>
      </c>
      <c r="C23" s="55">
        <v>1.0</v>
      </c>
      <c r="D23" s="55">
        <v>1.0</v>
      </c>
      <c r="E23" s="56">
        <v>0.625</v>
      </c>
      <c r="F23" s="55">
        <v>1.0</v>
      </c>
      <c r="G23" s="55">
        <v>1.0</v>
      </c>
      <c r="H23" s="55">
        <v>1.0</v>
      </c>
      <c r="I23" s="57">
        <v>1.6</v>
      </c>
      <c r="J23" s="55">
        <v>1.0</v>
      </c>
      <c r="K23" s="55">
        <v>1.0</v>
      </c>
      <c r="L23" s="56">
        <v>0.625</v>
      </c>
      <c r="M23" s="57">
        <v>1.6</v>
      </c>
      <c r="N23" s="55">
        <v>1.0</v>
      </c>
      <c r="O23" s="55">
        <v>1.0</v>
      </c>
      <c r="P23" s="55">
        <v>1.0</v>
      </c>
      <c r="Q23" s="55">
        <v>1.0</v>
      </c>
      <c r="R23" s="57">
        <v>1.6</v>
      </c>
      <c r="S23" s="55">
        <v>1.0</v>
      </c>
      <c r="T23" s="54">
        <v>0.625</v>
      </c>
      <c r="U23" s="49">
        <f t="shared" si="2"/>
        <v>1</v>
      </c>
      <c r="V23" s="29"/>
      <c r="W23" s="29"/>
    </row>
    <row r="24" ht="15.0" hidden="1" customHeight="1">
      <c r="A24" s="29" t="s">
        <v>27</v>
      </c>
      <c r="B24" s="58">
        <f t="shared" ref="B24:U24" si="3">GEOMEAN(B6:B23)</f>
        <v>0.7701937847</v>
      </c>
      <c r="C24" s="59">
        <f t="shared" si="3"/>
        <v>1</v>
      </c>
      <c r="D24" s="60">
        <f t="shared" si="3"/>
        <v>0.9742266397</v>
      </c>
      <c r="E24" s="60">
        <f t="shared" si="3"/>
        <v>0.9742266397</v>
      </c>
      <c r="F24" s="61">
        <f t="shared" si="3"/>
        <v>0.9491175456</v>
      </c>
      <c r="G24" s="62">
        <f t="shared" si="3"/>
        <v>0.9246555971</v>
      </c>
      <c r="H24" s="59">
        <f t="shared" si="3"/>
        <v>1</v>
      </c>
      <c r="I24" s="62">
        <f t="shared" si="3"/>
        <v>0.9246555971</v>
      </c>
      <c r="J24" s="61">
        <f t="shared" si="3"/>
        <v>0.9491175456</v>
      </c>
      <c r="K24" s="63">
        <f t="shared" si="3"/>
        <v>0.9008241153</v>
      </c>
      <c r="L24" s="64">
        <f t="shared" si="3"/>
        <v>1.0264552</v>
      </c>
      <c r="M24" s="60">
        <f t="shared" si="3"/>
        <v>0.9742266397</v>
      </c>
      <c r="N24" s="65">
        <f t="shared" si="3"/>
        <v>1.081483747</v>
      </c>
      <c r="O24" s="60">
        <f t="shared" si="3"/>
        <v>0.9742266397</v>
      </c>
      <c r="P24" s="62">
        <f t="shared" si="3"/>
        <v>0.9246555971</v>
      </c>
      <c r="Q24" s="64">
        <f t="shared" si="3"/>
        <v>1.0264552</v>
      </c>
      <c r="R24" s="64">
        <f t="shared" si="3"/>
        <v>1.0264552</v>
      </c>
      <c r="S24" s="66">
        <f t="shared" si="3"/>
        <v>0.790569415</v>
      </c>
      <c r="T24" s="61">
        <f t="shared" si="3"/>
        <v>0.9491175456</v>
      </c>
      <c r="U24" s="67">
        <f t="shared" si="3"/>
        <v>0.9629860622</v>
      </c>
      <c r="V24" s="29"/>
      <c r="W24" s="29"/>
    </row>
    <row r="25" ht="15.0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30"/>
      <c r="W25" s="29"/>
    </row>
    <row r="26" ht="15.0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30"/>
      <c r="W26" s="29"/>
    </row>
  </sheetData>
  <mergeCells count="2">
    <mergeCell ref="C2:D2"/>
    <mergeCell ref="C3:D3"/>
  </mergeCells>
  <conditionalFormatting sqref="B6:T23">
    <cfRule type="colorScale" priority="1">
      <colorScale>
        <cfvo type="formula" val="0.390625"/>
        <cfvo type="formula" val="1"/>
        <cfvo type="formula" val="2.56"/>
        <color rgb="FFE67C73"/>
        <color rgb="FFFFFFFF"/>
        <color rgb="FF57BB8A"/>
      </colorScale>
    </cfRule>
  </conditionalFormatting>
  <conditionalFormatting sqref="B6:B23">
    <cfRule type="cellIs" dxfId="0" priority="2" operator="notEqual">
      <formula>1</formula>
    </cfRule>
  </conditionalFormatting>
  <dataValidations>
    <dataValidation type="list" allowBlank="1" sqref="B2:B3">
      <formula1>'dual type advantages v2'!$A$6:$A$23</formula1>
    </dataValidation>
  </dataValidations>
  <drawing r:id="rId1"/>
</worksheet>
</file>