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400" tabRatio="500"/>
  </bookViews>
  <sheets>
    <sheet name="Sheet1" sheetId="1" r:id="rId1"/>
  </sheet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7" i="1"/>
  <c r="C37"/>
  <c r="C22"/>
  <c r="B22"/>
  <c r="D38"/>
  <c r="D39"/>
  <c r="D42"/>
  <c r="D45"/>
  <c r="C38"/>
  <c r="C39"/>
  <c r="C42"/>
  <c r="C45"/>
  <c r="G37"/>
  <c r="G38"/>
  <c r="G39"/>
  <c r="G40"/>
  <c r="G41"/>
  <c r="G42"/>
  <c r="F37"/>
  <c r="F38"/>
  <c r="F39"/>
  <c r="F40"/>
  <c r="F41"/>
  <c r="F42"/>
  <c r="D28"/>
  <c r="G28"/>
  <c r="E8"/>
  <c r="D29"/>
  <c r="G29"/>
  <c r="C14"/>
  <c r="C15"/>
  <c r="C17"/>
  <c r="D30"/>
  <c r="G30"/>
  <c r="G31"/>
  <c r="G32"/>
  <c r="C28"/>
  <c r="F28"/>
  <c r="D8"/>
  <c r="C29"/>
  <c r="F29"/>
  <c r="B14"/>
  <c r="B15"/>
  <c r="B17"/>
  <c r="C30"/>
  <c r="F30"/>
  <c r="F31"/>
  <c r="F32"/>
  <c r="D32"/>
  <c r="C32"/>
  <c r="B11"/>
  <c r="B10"/>
  <c r="B9"/>
  <c r="F8"/>
  <c r="F7"/>
  <c r="F6"/>
  <c r="F5"/>
  <c r="F4"/>
  <c r="F3"/>
  <c r="F2"/>
</calcChain>
</file>

<file path=xl/sharedStrings.xml><?xml version="1.0" encoding="utf-8"?>
<sst xmlns="http://schemas.openxmlformats.org/spreadsheetml/2006/main" count="37" uniqueCount="31">
  <si>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</si>
  <si>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</si>
  <si>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</si>
  <si>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</si>
  <si>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avoidance adjustment</t>
    <phoneticPr fontId="1" type="noConversion"/>
  </si>
  <si>
    <t>b3</t>
    <phoneticPr fontId="1" type="noConversion"/>
  </si>
  <si>
    <t>adjustment</t>
    <phoneticPr fontId="1" type="noConversion"/>
  </si>
  <si>
    <t xml:space="preserve">center of mass adjustment </t>
    <phoneticPr fontId="1" type="noConversion"/>
  </si>
  <si>
    <t>b1</t>
    <phoneticPr fontId="1" type="noConversion"/>
  </si>
  <si>
    <t>distance from b2</t>
    <phoneticPr fontId="1" type="noConversion"/>
  </si>
  <si>
    <t>x</t>
    <phoneticPr fontId="1" type="noConversion"/>
  </si>
  <si>
    <t>y</t>
    <phoneticPr fontId="1" type="noConversion"/>
  </si>
  <si>
    <t>vx</t>
    <phoneticPr fontId="1" type="noConversion"/>
  </si>
  <si>
    <t>vy</t>
    <phoneticPr fontId="1" type="noConversion"/>
  </si>
  <si>
    <t>avg velocity excluding b2</t>
    <phoneticPr fontId="1" type="noConversion"/>
  </si>
  <si>
    <t>For B2</t>
    <phoneticPr fontId="1" type="noConversion"/>
  </si>
  <si>
    <t>center of mass adjustment</t>
    <phoneticPr fontId="1" type="noConversion"/>
  </si>
  <si>
    <t>velocity-adjustment</t>
    <phoneticPr fontId="1" type="noConversion"/>
  </si>
  <si>
    <t>avoidance-adjustment</t>
    <phoneticPr fontId="1" type="noConversion"/>
  </si>
  <si>
    <t>total</t>
    <phoneticPr fontId="1" type="noConversion"/>
  </si>
  <si>
    <t>factor</t>
    <phoneticPr fontId="1" type="noConversion"/>
  </si>
  <si>
    <t>bounds-adjustment</t>
    <phoneticPr fontId="1" type="noConversion"/>
  </si>
  <si>
    <t>self-velocity</t>
    <phoneticPr fontId="1" type="noConversion"/>
  </si>
  <si>
    <t xml:space="preserve">New Boid </t>
    <phoneticPr fontId="1" type="noConversion"/>
  </si>
  <si>
    <t>self-velocity</t>
    <phoneticPr fontId="1" type="noConversion"/>
  </si>
  <si>
    <t>For B5: -6.5 6</t>
    <phoneticPr fontId="1" type="noConversion"/>
  </si>
  <si>
    <t>weight</t>
    <phoneticPr fontId="1" type="noConversion"/>
  </si>
  <si>
    <t>weighted x</t>
    <phoneticPr fontId="1" type="noConversion"/>
  </si>
  <si>
    <t>weighted y</t>
    <phoneticPr fontId="1" type="noConversion"/>
  </si>
  <si>
    <t>weight</t>
    <phoneticPr fontId="1" type="noConversion"/>
  </si>
  <si>
    <t>weighted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</si>
</sst>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1.5</c:v>
                </c:pt>
                <c:pt idx="3">
                  <c:v>-5.0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2.5</c:v>
                </c:pt>
                <c:pt idx="3">
                  <c:v>6.0</c:v>
                </c:pt>
              </c:numCache>
            </c:numRef>
          </c:yVal>
        </c:ser>
        <c:axId val="494715496"/>
        <c:axId val="494711480"/>
      </c:scatterChart>
      <c:valAx>
        <c:axId val="494715496"/>
        <c:scaling>
          <c:orientation val="minMax"/>
        </c:scaling>
        <c:axPos val="b"/>
        <c:numFmt formatCode="General" sourceLinked="1"/>
        <c:tickLblPos val="nextTo"/>
        <c:crossAx val="494711480"/>
        <c:crosses val="autoZero"/>
        <c:crossBetween val="midCat"/>
      </c:valAx>
      <c:valAx>
        <c:axId val="494711480"/>
        <c:scaling>
          <c:orientation val="minMax"/>
        </c:scaling>
        <c:axPos val="l"/>
        <c:majorGridlines/>
        <c:numFmt formatCode="General" sourceLinked="1"/>
        <c:tickLblPos val="nextTo"/>
        <c:crossAx val="494715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25</xdr:row>
      <xdr:rowOff>152400</xdr:rowOff>
    </xdr:from>
    <xdr:to>
      <xdr:col>12</xdr:col>
      <xdr:colOff>584200</xdr:colOff>
      <xdr:row>43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45"/>
  <sheetViews>
    <sheetView tabSelected="1" workbookViewId="0">
      <selection activeCell="D38" sqref="D38"/>
    </sheetView>
  </sheetViews>
  <sheetFormatPr baseColWidth="10" defaultRowHeight="13"/>
  <sheetData>
    <row r="1" spans="1:6">
      <c r="B1" t="s">
        <v>10</v>
      </c>
      <c r="C1" t="s">
        <v>11</v>
      </c>
      <c r="D1" t="s">
        <v>12</v>
      </c>
      <c r="E1" t="s">
        <v>13</v>
      </c>
    </row>
    <row r="2" spans="1:6">
      <c r="A2" t="s">
        <v>0</v>
      </c>
      <c r="B2">
        <v>1</v>
      </c>
      <c r="C2">
        <v>2</v>
      </c>
      <c r="D2">
        <v>4</v>
      </c>
      <c r="E2">
        <v>2</v>
      </c>
      <c r="F2">
        <f t="shared" ref="F2:F8" ca="1" si="0">RANDBETWEEN(0, 5)</f>
        <v>4</v>
      </c>
    </row>
    <row r="3" spans="1:6">
      <c r="A3" t="s">
        <v>1</v>
      </c>
      <c r="B3">
        <v>2</v>
      </c>
      <c r="C3">
        <v>1</v>
      </c>
      <c r="D3">
        <v>3</v>
      </c>
      <c r="E3">
        <v>5</v>
      </c>
      <c r="F3">
        <f t="shared" ca="1" si="0"/>
        <v>5</v>
      </c>
    </row>
    <row r="4" spans="1:6">
      <c r="A4" t="s">
        <v>2</v>
      </c>
      <c r="B4">
        <v>1.5</v>
      </c>
      <c r="C4">
        <v>2.5</v>
      </c>
      <c r="D4">
        <v>5</v>
      </c>
      <c r="E4">
        <v>4</v>
      </c>
      <c r="F4">
        <f t="shared" ca="1" si="0"/>
        <v>1</v>
      </c>
    </row>
    <row r="5" spans="1:6">
      <c r="A5" t="s">
        <v>3</v>
      </c>
      <c r="B5">
        <v>-5</v>
      </c>
      <c r="C5">
        <v>6</v>
      </c>
      <c r="D5">
        <v>1</v>
      </c>
      <c r="E5">
        <v>0</v>
      </c>
      <c r="F5">
        <f t="shared" ca="1" si="0"/>
        <v>0</v>
      </c>
    </row>
    <row r="6" spans="1:6">
      <c r="F6">
        <f t="shared" ca="1" si="0"/>
        <v>1</v>
      </c>
    </row>
    <row r="7" spans="1:6">
      <c r="D7" t="s">
        <v>14</v>
      </c>
      <c r="F7">
        <f t="shared" ca="1" si="0"/>
        <v>4</v>
      </c>
    </row>
    <row r="8" spans="1:6">
      <c r="B8" t="s">
        <v>9</v>
      </c>
      <c r="D8">
        <f>(D2+D4+D5)/3</f>
        <v>3.3333333333333335</v>
      </c>
      <c r="E8">
        <f>(E2+E4+E5)/3</f>
        <v>2</v>
      </c>
      <c r="F8">
        <f t="shared" ca="1" si="0"/>
        <v>1</v>
      </c>
    </row>
    <row r="9" spans="1:6">
      <c r="A9" t="s">
        <v>8</v>
      </c>
      <c r="B9">
        <f>SQRT((B2-B3)^2+(C2-C3)^2)</f>
        <v>1.4142135623730951</v>
      </c>
    </row>
    <row r="10" spans="1:6">
      <c r="A10" t="s">
        <v>2</v>
      </c>
      <c r="B10">
        <f>SQRT((B4-$B$3)^2+(C4-$C$3)^2)</f>
        <v>1.5811388300841898</v>
      </c>
    </row>
    <row r="11" spans="1:6">
      <c r="A11" t="s">
        <v>3</v>
      </c>
      <c r="B11">
        <f>SQRT((B5-$B$3)^2+(C5-$C$3)^2)</f>
        <v>8.6023252670426267</v>
      </c>
    </row>
    <row r="13" spans="1:6">
      <c r="B13" t="s">
        <v>4</v>
      </c>
    </row>
    <row r="14" spans="1:6">
      <c r="A14" t="s">
        <v>8</v>
      </c>
      <c r="B14">
        <f>B2-B3</f>
        <v>-1</v>
      </c>
      <c r="C14">
        <f>C2-C3</f>
        <v>1</v>
      </c>
    </row>
    <row r="15" spans="1:6">
      <c r="A15" t="s">
        <v>5</v>
      </c>
      <c r="B15">
        <f>B4-B3</f>
        <v>-0.5</v>
      </c>
      <c r="C15">
        <f>C4-C3</f>
        <v>1.5</v>
      </c>
    </row>
    <row r="17" spans="1:7">
      <c r="A17" t="s">
        <v>6</v>
      </c>
      <c r="B17">
        <f>-B14-B15</f>
        <v>1.5</v>
      </c>
      <c r="C17">
        <f>-C14-C15</f>
        <v>-2.5</v>
      </c>
    </row>
    <row r="20" spans="1:7">
      <c r="A20" t="s">
        <v>7</v>
      </c>
    </row>
    <row r="22" spans="1:7">
      <c r="B22">
        <f>(B2+B4+B5)/3-B3</f>
        <v>-2.8333333333333335</v>
      </c>
      <c r="C22">
        <f>(C2+C4+C5)/3-C3</f>
        <v>2.5</v>
      </c>
    </row>
    <row r="23" spans="1:7">
      <c r="A23" t="s">
        <v>20</v>
      </c>
      <c r="B23">
        <v>100</v>
      </c>
    </row>
    <row r="27" spans="1:7">
      <c r="A27" t="s">
        <v>15</v>
      </c>
      <c r="E27" t="s">
        <v>26</v>
      </c>
      <c r="F27" t="s">
        <v>27</v>
      </c>
      <c r="G27" t="s">
        <v>28</v>
      </c>
    </row>
    <row r="28" spans="1:7">
      <c r="A28" t="s">
        <v>16</v>
      </c>
      <c r="C28">
        <f>B22/B23</f>
        <v>-2.8333333333333335E-2</v>
      </c>
      <c r="D28">
        <f>C22/B23</f>
        <v>2.5000000000000001E-2</v>
      </c>
      <c r="E28">
        <v>1</v>
      </c>
      <c r="F28">
        <f>C28*E28</f>
        <v>-2.8333333333333335E-2</v>
      </c>
      <c r="G28">
        <f>E28*D28</f>
        <v>2.5000000000000001E-2</v>
      </c>
    </row>
    <row r="29" spans="1:7">
      <c r="A29" t="s">
        <v>17</v>
      </c>
      <c r="C29">
        <f>D8</f>
        <v>3.3333333333333335</v>
      </c>
      <c r="D29">
        <f>E8</f>
        <v>2</v>
      </c>
      <c r="E29">
        <v>1</v>
      </c>
      <c r="F29">
        <f t="shared" ref="F29:F31" si="1">C29*E29</f>
        <v>3.3333333333333335</v>
      </c>
      <c r="G29">
        <f t="shared" ref="G29:G31" si="2">E29*D29</f>
        <v>2</v>
      </c>
    </row>
    <row r="30" spans="1:7">
      <c r="A30" t="s">
        <v>18</v>
      </c>
      <c r="C30">
        <f>B17</f>
        <v>1.5</v>
      </c>
      <c r="D30">
        <f>C17</f>
        <v>-2.5</v>
      </c>
      <c r="E30">
        <v>0.1</v>
      </c>
      <c r="F30">
        <f t="shared" si="1"/>
        <v>0.15000000000000002</v>
      </c>
      <c r="G30">
        <f t="shared" si="2"/>
        <v>-0.25</v>
      </c>
    </row>
    <row r="31" spans="1:7">
      <c r="A31" t="s">
        <v>24</v>
      </c>
      <c r="C31">
        <v>3</v>
      </c>
      <c r="D31">
        <v>5</v>
      </c>
      <c r="E31">
        <v>1</v>
      </c>
      <c r="F31">
        <f t="shared" si="1"/>
        <v>3</v>
      </c>
      <c r="G31">
        <f t="shared" si="2"/>
        <v>5</v>
      </c>
    </row>
    <row r="32" spans="1:7">
      <c r="A32" t="s">
        <v>19</v>
      </c>
      <c r="C32">
        <f>SUM(C28:C31)</f>
        <v>7.8049999999999997</v>
      </c>
      <c r="D32">
        <f>SUM(D28:D31)</f>
        <v>4.5250000000000004</v>
      </c>
      <c r="F32">
        <f>SUM(F28:F31)</f>
        <v>6.4550000000000001</v>
      </c>
      <c r="G32">
        <f>SUM(G28:G31)</f>
        <v>6.7750000000000004</v>
      </c>
    </row>
    <row r="36" spans="1:7">
      <c r="A36" t="s">
        <v>25</v>
      </c>
      <c r="E36" t="s">
        <v>29</v>
      </c>
      <c r="F36" t="s">
        <v>30</v>
      </c>
    </row>
    <row r="37" spans="1:7">
      <c r="A37" t="s">
        <v>16</v>
      </c>
      <c r="C37">
        <f>0.01*((SUM(B2:B5)/4)-(-6.5))</f>
        <v>6.3750000000000001E-2</v>
      </c>
      <c r="D37">
        <f>0.01*((SUM(C2:C5)/4)-6)</f>
        <v>-3.125E-2</v>
      </c>
      <c r="E37">
        <v>1</v>
      </c>
      <c r="F37">
        <f>C37*E37</f>
        <v>6.3750000000000001E-2</v>
      </c>
      <c r="G37">
        <f>D37*E37</f>
        <v>-3.125E-2</v>
      </c>
    </row>
    <row r="38" spans="1:7">
      <c r="A38" t="s">
        <v>17</v>
      </c>
      <c r="C38">
        <f>SUM(D2:D5)/4</f>
        <v>3.25</v>
      </c>
      <c r="D38">
        <f>SUM(E2:E5)/4</f>
        <v>2.75</v>
      </c>
      <c r="E38">
        <v>1</v>
      </c>
      <c r="F38">
        <f t="shared" ref="F38:F41" si="3">C38*E38</f>
        <v>3.25</v>
      </c>
      <c r="G38">
        <f t="shared" ref="G38:G41" si="4">D38*E38</f>
        <v>2.75</v>
      </c>
    </row>
    <row r="39" spans="1:7">
      <c r="A39" t="s">
        <v>18</v>
      </c>
      <c r="C39">
        <f>-6.5-B5</f>
        <v>-1.5</v>
      </c>
      <c r="D39">
        <f>6-C5</f>
        <v>0</v>
      </c>
      <c r="E39">
        <v>1</v>
      </c>
      <c r="F39">
        <f t="shared" si="3"/>
        <v>-1.5</v>
      </c>
      <c r="G39">
        <f t="shared" si="4"/>
        <v>0</v>
      </c>
    </row>
    <row r="40" spans="1:7">
      <c r="A40" t="s">
        <v>21</v>
      </c>
      <c r="C40">
        <v>1</v>
      </c>
      <c r="D40">
        <v>0</v>
      </c>
      <c r="E40">
        <v>0.1</v>
      </c>
      <c r="F40">
        <f t="shared" si="3"/>
        <v>0.1</v>
      </c>
      <c r="G40">
        <f t="shared" si="4"/>
        <v>0</v>
      </c>
    </row>
    <row r="41" spans="1:7">
      <c r="A41" t="s">
        <v>22</v>
      </c>
      <c r="C41">
        <v>-1</v>
      </c>
      <c r="D41">
        <v>2</v>
      </c>
      <c r="E41">
        <v>1</v>
      </c>
      <c r="F41">
        <f t="shared" si="3"/>
        <v>-1</v>
      </c>
      <c r="G41">
        <f t="shared" si="4"/>
        <v>2</v>
      </c>
    </row>
    <row r="42" spans="1:7">
      <c r="C42">
        <f>SUM(C37:C41)</f>
        <v>1.8137500000000002</v>
      </c>
      <c r="D42">
        <f>SUM(D37:D41)</f>
        <v>4.71875</v>
      </c>
      <c r="F42">
        <f>SUM(F37:F41)</f>
        <v>0.91375000000000028</v>
      </c>
      <c r="G42">
        <f>SUM(G37:G41)</f>
        <v>4.71875</v>
      </c>
    </row>
    <row r="45" spans="1:7">
      <c r="A45" t="s">
        <v>23</v>
      </c>
      <c r="C45">
        <f>-6.5+C42</f>
        <v>-4.6862499999999994</v>
      </c>
      <c r="D45">
        <f>6+D42</f>
        <v>10.71875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_x000c_ThoughtWorks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Shaw</dc:creator>
  <cp:lastModifiedBy>Scott Shaw</cp:lastModifiedBy>
  <cp:lastPrinted>2010-05-17T01:30:55Z</cp:lastPrinted>
  <dcterms:created xsi:type="dcterms:W3CDTF">2010-03-22T15:47:02Z</dcterms:created>
  <dcterms:modified xsi:type="dcterms:W3CDTF">2010-05-17T01:33:22Z</dcterms:modified>
</cp:coreProperties>
</file>