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885" yWindow="1125" windowWidth="15360" windowHeight="12450"/>
  </bookViews>
  <sheets>
    <sheet name="Projections" sheetId="1" r:id="rId1"/>
  </sheets>
  <definedNames>
    <definedName name="_xlnm.Print_Area" localSheetId="0">Projections!$A$1:$T$55</definedName>
  </definedNames>
  <calcPr calcId="14562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4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4" i="1"/>
  <c r="Q4" i="1" l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4" i="1"/>
</calcChain>
</file>

<file path=xl/sharedStrings.xml><?xml version="1.0" encoding="utf-8"?>
<sst xmlns="http://schemas.openxmlformats.org/spreadsheetml/2006/main" count="69" uniqueCount="50">
  <si>
    <t>WWW.ROTOWORLD.COM - Projections for Defensive/Special Teams</t>
  </si>
  <si>
    <t>Rk</t>
  </si>
  <si>
    <t>RkOvr</t>
  </si>
  <si>
    <t>Team</t>
  </si>
  <si>
    <t>Bye</t>
  </si>
  <si>
    <t>Sks</t>
  </si>
  <si>
    <t>Int</t>
  </si>
  <si>
    <t>YDS/G</t>
  </si>
  <si>
    <t>PTS/G</t>
  </si>
  <si>
    <t>FumRec</t>
  </si>
  <si>
    <t>SFTY</t>
  </si>
  <si>
    <t>DTD</t>
  </si>
  <si>
    <t>TMFP</t>
  </si>
  <si>
    <t>Chicago Bears</t>
  </si>
  <si>
    <t>Seattle Seahawks</t>
  </si>
  <si>
    <t>Denver Broncos</t>
  </si>
  <si>
    <t>San Francisco Fortyniners</t>
  </si>
  <si>
    <t>Cincinnati Bengals</t>
  </si>
  <si>
    <t>Houston Texans</t>
  </si>
  <si>
    <t>New England Patriots</t>
  </si>
  <si>
    <t>St. Louis Rams</t>
  </si>
  <si>
    <t>Arizona Cardinals</t>
  </si>
  <si>
    <t>Baltimore Ravens</t>
  </si>
  <si>
    <t>Minnesota Vikings</t>
  </si>
  <si>
    <t>New York Giants</t>
  </si>
  <si>
    <t>-</t>
  </si>
  <si>
    <t>San Diego Chargers</t>
  </si>
  <si>
    <t>Green Bay Packers</t>
  </si>
  <si>
    <t>Miami Dolphins</t>
  </si>
  <si>
    <t>Cleveland Browns</t>
  </si>
  <si>
    <t>Pittsburgh Steelers</t>
  </si>
  <si>
    <t>New York Jets</t>
  </si>
  <si>
    <t>Washington Redskins</t>
  </si>
  <si>
    <t>Atlanta Falcons</t>
  </si>
  <si>
    <t>Buffalo Bills</t>
  </si>
  <si>
    <t>Tennessee Titans</t>
  </si>
  <si>
    <t>Carolina Panthers</t>
  </si>
  <si>
    <t>Tampa Bay Buccaneers</t>
  </si>
  <si>
    <t>Philadelphia Eagles</t>
  </si>
  <si>
    <t>New Orleans Saints</t>
  </si>
  <si>
    <t>Indianapolis Colts</t>
  </si>
  <si>
    <t>Detroit Lions</t>
  </si>
  <si>
    <t>Dallas Cowboys</t>
  </si>
  <si>
    <t>Jacksonville Jaguars</t>
  </si>
  <si>
    <t>Kansas City Chiefs</t>
  </si>
  <si>
    <t>Oakland Raiders</t>
  </si>
  <si>
    <t>weekly</t>
  </si>
  <si>
    <t>value</t>
  </si>
  <si>
    <t>1-12 differential</t>
  </si>
  <si>
    <t>adj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</si>
</sst>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16" fillId="0" borderId="15" xfId="0" applyFont="1" applyFill="1" applyBorder="1" applyAlignment="1">
      <alignment horizontal="left"/>
    </xf>
    <xf numFmtId="0" fontId="0" fillId="0" borderId="16" xfId="0" applyBorder="1" applyAlignment="1">
      <alignment wrapText="1"/>
    </xf>
    <xf numFmtId="0" fontId="0" fillId="0" borderId="16" xfId="0" applyBorder="1"/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Border="1"/>
    <xf numFmtId="0" fontId="0" fillId="0" borderId="19" xfId="0" applyBorder="1" applyAlignment="1">
      <alignment wrapText="1"/>
    </xf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18" fillId="33" borderId="11" xfId="0" applyFont="1" applyFill="1" applyBorder="1" applyAlignment="1">
      <alignment wrapText="1"/>
    </xf>
    <xf numFmtId="0" fontId="18" fillId="33" borderId="12" xfId="0" applyFont="1" applyFill="1" applyBorder="1" applyAlignment="1">
      <alignment wrapText="1"/>
    </xf>
    <xf numFmtId="0" fontId="18" fillId="33" borderId="14" xfId="0" applyFont="1" applyFill="1" applyBorder="1" applyAlignment="1">
      <alignment wrapText="1"/>
    </xf>
    <xf numFmtId="0" fontId="16" fillId="0" borderId="10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Projections!$C$4:$C$35</c:f>
              <c:strCache>
                <c:ptCount val="32"/>
                <c:pt idx="0">
                  <c:v>Chicago Bears</c:v>
                </c:pt>
                <c:pt idx="1">
                  <c:v>Seattle Seahawks</c:v>
                </c:pt>
                <c:pt idx="2">
                  <c:v>Denver Broncos</c:v>
                </c:pt>
                <c:pt idx="3">
                  <c:v>San Francisco Fortyniners</c:v>
                </c:pt>
                <c:pt idx="4">
                  <c:v>Cincinnati Bengals</c:v>
                </c:pt>
                <c:pt idx="5">
                  <c:v>Houston Texans</c:v>
                </c:pt>
                <c:pt idx="6">
                  <c:v>New England Patriots</c:v>
                </c:pt>
                <c:pt idx="7">
                  <c:v>St. Louis Rams</c:v>
                </c:pt>
                <c:pt idx="8">
                  <c:v>Arizona Cardinals</c:v>
                </c:pt>
                <c:pt idx="9">
                  <c:v>Baltimore Ravens</c:v>
                </c:pt>
                <c:pt idx="10">
                  <c:v>Minnesota Vikings</c:v>
                </c:pt>
                <c:pt idx="11">
                  <c:v>New York Giants</c:v>
                </c:pt>
                <c:pt idx="12">
                  <c:v>San Diego Chargers</c:v>
                </c:pt>
                <c:pt idx="13">
                  <c:v>Green Bay Packers</c:v>
                </c:pt>
                <c:pt idx="14">
                  <c:v>Miami Dolphins</c:v>
                </c:pt>
                <c:pt idx="15">
                  <c:v>Cleveland Browns</c:v>
                </c:pt>
                <c:pt idx="16">
                  <c:v>Pittsburgh Steelers</c:v>
                </c:pt>
                <c:pt idx="17">
                  <c:v>New York Jets</c:v>
                </c:pt>
                <c:pt idx="18">
                  <c:v>Washington Redskins</c:v>
                </c:pt>
                <c:pt idx="19">
                  <c:v>Atlanta Falcons</c:v>
                </c:pt>
                <c:pt idx="20">
                  <c:v>Buffalo Bills</c:v>
                </c:pt>
                <c:pt idx="21">
                  <c:v>Tennessee Titans</c:v>
                </c:pt>
                <c:pt idx="22">
                  <c:v>Carolina Panthers</c:v>
                </c:pt>
                <c:pt idx="23">
                  <c:v>Tampa Bay Buccaneers</c:v>
                </c:pt>
                <c:pt idx="24">
                  <c:v>Philadelphia Eagles</c:v>
                </c:pt>
                <c:pt idx="25">
                  <c:v>New Orleans Saints</c:v>
                </c:pt>
                <c:pt idx="26">
                  <c:v>Indianapolis Colts</c:v>
                </c:pt>
                <c:pt idx="27">
                  <c:v>Detroit Lions</c:v>
                </c:pt>
                <c:pt idx="28">
                  <c:v>Dallas Cowboys</c:v>
                </c:pt>
                <c:pt idx="29">
                  <c:v>Jacksonville Jaguars</c:v>
                </c:pt>
                <c:pt idx="30">
                  <c:v>Kansas City Chiefs</c:v>
                </c:pt>
                <c:pt idx="31">
                  <c:v>Oakland Raiders</c:v>
                </c:pt>
              </c:strCache>
            </c:strRef>
          </c:cat>
          <c:val>
            <c:numRef>
              <c:f>Projections!$N$4:$N$35</c:f>
              <c:numCache>
                <c:formatCode>General</c:formatCode>
                <c:ptCount val="32"/>
                <c:pt idx="0">
                  <c:v>21</c:v>
                </c:pt>
                <c:pt idx="1">
                  <c:v>18.375</c:v>
                </c:pt>
                <c:pt idx="2">
                  <c:v>18.25</c:v>
                </c:pt>
                <c:pt idx="3">
                  <c:v>15.125</c:v>
                </c:pt>
                <c:pt idx="4">
                  <c:v>15</c:v>
                </c:pt>
                <c:pt idx="5">
                  <c:v>14.875</c:v>
                </c:pt>
                <c:pt idx="6">
                  <c:v>14.75</c:v>
                </c:pt>
                <c:pt idx="7">
                  <c:v>12</c:v>
                </c:pt>
                <c:pt idx="8">
                  <c:v>11.25</c:v>
                </c:pt>
                <c:pt idx="9">
                  <c:v>10.75</c:v>
                </c:pt>
                <c:pt idx="10">
                  <c:v>10.5</c:v>
                </c:pt>
                <c:pt idx="11">
                  <c:v>10.375</c:v>
                </c:pt>
                <c:pt idx="12">
                  <c:v>10.125</c:v>
                </c:pt>
                <c:pt idx="13">
                  <c:v>9.875</c:v>
                </c:pt>
                <c:pt idx="14">
                  <c:v>9.75</c:v>
                </c:pt>
                <c:pt idx="15">
                  <c:v>9.75</c:v>
                </c:pt>
                <c:pt idx="16">
                  <c:v>9.4999999999999982</c:v>
                </c:pt>
                <c:pt idx="17">
                  <c:v>9.4999999999999982</c:v>
                </c:pt>
                <c:pt idx="18">
                  <c:v>9.2499999999999982</c:v>
                </c:pt>
                <c:pt idx="19">
                  <c:v>8.5</c:v>
                </c:pt>
                <c:pt idx="20">
                  <c:v>8.375</c:v>
                </c:pt>
                <c:pt idx="21">
                  <c:v>8.25</c:v>
                </c:pt>
                <c:pt idx="22">
                  <c:v>8</c:v>
                </c:pt>
                <c:pt idx="23">
                  <c:v>7.375</c:v>
                </c:pt>
                <c:pt idx="24">
                  <c:v>7.125</c:v>
                </c:pt>
                <c:pt idx="25">
                  <c:v>7</c:v>
                </c:pt>
                <c:pt idx="26">
                  <c:v>6.75</c:v>
                </c:pt>
                <c:pt idx="27">
                  <c:v>5.875</c:v>
                </c:pt>
                <c:pt idx="28">
                  <c:v>5.875</c:v>
                </c:pt>
                <c:pt idx="29">
                  <c:v>4.625</c:v>
                </c:pt>
                <c:pt idx="30">
                  <c:v>4</c:v>
                </c:pt>
                <c:pt idx="31">
                  <c:v>3.125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54976"/>
        <c:axId val="47489600"/>
      </c:lineChart>
      <c:catAx>
        <c:axId val="1122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47489600"/>
        <c:crosses val="autoZero"/>
        <c:auto val="1"/>
        <c:lblAlgn val="ctr"/>
        <c:lblOffset val="100"/>
        <c:noMultiLvlLbl val="0"/>
      </c:catAx>
      <c:valAx>
        <c:axId val="474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5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35</xdr:row>
      <xdr:rowOff>85725</xdr:rowOff>
    </xdr:from>
    <xdr:to>
      <xdr:col>19</xdr:col>
      <xdr:colOff>380999</xdr:colOff>
      <xdr:row>54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tabSelected="1" workbookViewId="0">
      <selection activeCell="N4" sqref="N4"/>
    </sheetView>
  </sheetViews>
  <sheetFormatPr defaultRowHeight="15" x14ac:dyDescent="0.25"/>
  <cols>
    <col min="1" max="1" width="3.140625" customWidth="1"/>
    <col min="2" max="2" width="6.28515625" customWidth="1"/>
    <col min="3" max="3" width="23.7109375" bestFit="1" customWidth="1"/>
    <col min="4" max="4" width="4.5703125" customWidth="1"/>
    <col min="5" max="5" width="3.85546875" hidden="1" customWidth="1"/>
    <col min="6" max="6" width="3.42578125" hidden="1" customWidth="1"/>
    <col min="7" max="7" width="6.42578125" hidden="1" customWidth="1"/>
    <col min="8" max="8" width="6.28515625" hidden="1" customWidth="1"/>
    <col min="9" max="9" width="8" hidden="1" customWidth="1"/>
    <col min="10" max="10" width="5" hidden="1" customWidth="1"/>
    <col min="11" max="11" width="4.5703125" hidden="1" customWidth="1"/>
    <col min="12" max="12" width="5.85546875" hidden="1" customWidth="1"/>
  </cols>
  <sheetData>
    <row r="2" spans="1:17" ht="15" customHeight="1" x14ac:dyDescent="0.25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20"/>
      <c r="K2" s="20"/>
      <c r="L2" s="20"/>
      <c r="M2" s="20"/>
      <c r="N2" s="20"/>
      <c r="O2" s="20"/>
    </row>
    <row r="3" spans="1:17" s="27" customFormat="1" ht="16.5" customHeight="1" x14ac:dyDescent="0.25">
      <c r="A3" s="25" t="s">
        <v>1</v>
      </c>
      <c r="B3" s="25" t="s">
        <v>2</v>
      </c>
      <c r="C3" s="25" t="s">
        <v>3</v>
      </c>
      <c r="D3" s="25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2" t="s">
        <v>9</v>
      </c>
      <c r="J3" s="23" t="s">
        <v>10</v>
      </c>
      <c r="K3" s="23" t="s">
        <v>11</v>
      </c>
      <c r="L3" s="23" t="s">
        <v>12</v>
      </c>
      <c r="M3" s="24" t="s">
        <v>46</v>
      </c>
      <c r="N3" s="24" t="s">
        <v>47</v>
      </c>
      <c r="O3" s="26" t="s">
        <v>49</v>
      </c>
      <c r="Q3" s="6" t="s">
        <v>48</v>
      </c>
    </row>
    <row r="4" spans="1:17" x14ac:dyDescent="0.25">
      <c r="A4" s="1">
        <v>1</v>
      </c>
      <c r="B4" s="1">
        <v>95</v>
      </c>
      <c r="C4" s="2" t="s">
        <v>13</v>
      </c>
      <c r="D4" s="1">
        <v>8</v>
      </c>
      <c r="E4" s="1">
        <v>42</v>
      </c>
      <c r="F4" s="1">
        <v>21</v>
      </c>
      <c r="G4" s="1">
        <v>320</v>
      </c>
      <c r="H4" s="1">
        <v>18.100000000000001</v>
      </c>
      <c r="I4" s="3">
        <v>19</v>
      </c>
      <c r="J4" s="4">
        <v>0</v>
      </c>
      <c r="K4" s="4">
        <v>9</v>
      </c>
      <c r="L4" s="4">
        <v>208</v>
      </c>
      <c r="M4" s="5">
        <f>L4/16</f>
        <v>13</v>
      </c>
      <c r="N4" s="5">
        <f>M4/100*200-5</f>
        <v>21</v>
      </c>
      <c r="O4" s="5">
        <f>N4*2.19/7.15*(9.66/(96.47/9))</f>
        <v>5.7967520610414773</v>
      </c>
      <c r="Q4">
        <f>N4-N15</f>
        <v>10.625</v>
      </c>
    </row>
    <row r="5" spans="1:17" x14ac:dyDescent="0.25">
      <c r="A5" s="1">
        <v>2</v>
      </c>
      <c r="B5" s="1">
        <v>98</v>
      </c>
      <c r="C5" s="2" t="s">
        <v>14</v>
      </c>
      <c r="D5" s="1">
        <v>12</v>
      </c>
      <c r="E5" s="1">
        <v>45</v>
      </c>
      <c r="F5" s="1">
        <v>19</v>
      </c>
      <c r="G5" s="1">
        <v>279</v>
      </c>
      <c r="H5" s="1">
        <v>14.9</v>
      </c>
      <c r="I5" s="3">
        <v>11</v>
      </c>
      <c r="J5" s="4">
        <v>1</v>
      </c>
      <c r="K5" s="4">
        <v>8</v>
      </c>
      <c r="L5" s="4">
        <v>187</v>
      </c>
      <c r="M5" s="5">
        <f t="shared" ref="M5:M35" si="0">L5/16</f>
        <v>11.6875</v>
      </c>
      <c r="N5" s="5">
        <f t="shared" ref="N5:N35" si="1">M5/100*200-5</f>
        <v>18.375</v>
      </c>
      <c r="O5" s="5">
        <f t="shared" ref="O5:O35" si="2">N5*2.19/7.15*(9.66/(96.47/9))</f>
        <v>5.0721580534112922</v>
      </c>
    </row>
    <row r="6" spans="1:17" x14ac:dyDescent="0.25">
      <c r="A6" s="1">
        <v>3</v>
      </c>
      <c r="B6" s="1">
        <v>106</v>
      </c>
      <c r="C6" s="2" t="s">
        <v>15</v>
      </c>
      <c r="D6" s="1">
        <v>9</v>
      </c>
      <c r="E6" s="1">
        <v>48</v>
      </c>
      <c r="F6" s="1">
        <v>18</v>
      </c>
      <c r="G6" s="1">
        <v>289</v>
      </c>
      <c r="H6" s="1">
        <v>17.2</v>
      </c>
      <c r="I6" s="3">
        <v>9</v>
      </c>
      <c r="J6" s="4">
        <v>2</v>
      </c>
      <c r="K6" s="4">
        <v>8</v>
      </c>
      <c r="L6" s="4">
        <v>186</v>
      </c>
      <c r="M6" s="5">
        <f t="shared" si="0"/>
        <v>11.625</v>
      </c>
      <c r="N6" s="5">
        <f t="shared" si="1"/>
        <v>18.25</v>
      </c>
      <c r="O6" s="5">
        <f t="shared" si="2"/>
        <v>5.0376535768574735</v>
      </c>
    </row>
    <row r="7" spans="1:17" x14ac:dyDescent="0.25">
      <c r="A7" s="1">
        <v>4</v>
      </c>
      <c r="B7" s="1">
        <v>110</v>
      </c>
      <c r="C7" s="2" t="s">
        <v>16</v>
      </c>
      <c r="D7" s="1">
        <v>9</v>
      </c>
      <c r="E7" s="1">
        <v>41</v>
      </c>
      <c r="F7" s="1">
        <v>12</v>
      </c>
      <c r="G7" s="1">
        <v>286</v>
      </c>
      <c r="H7" s="1">
        <v>16.899999999999999</v>
      </c>
      <c r="I7" s="3">
        <v>10</v>
      </c>
      <c r="J7" s="4">
        <v>1</v>
      </c>
      <c r="K7" s="4">
        <v>7</v>
      </c>
      <c r="L7" s="4">
        <v>161</v>
      </c>
      <c r="M7" s="5">
        <f t="shared" si="0"/>
        <v>10.0625</v>
      </c>
      <c r="N7" s="5">
        <f t="shared" si="1"/>
        <v>15.125</v>
      </c>
      <c r="O7" s="5">
        <f t="shared" si="2"/>
        <v>4.1750416630120162</v>
      </c>
    </row>
    <row r="8" spans="1:17" x14ac:dyDescent="0.25">
      <c r="A8" s="1">
        <v>5</v>
      </c>
      <c r="B8" s="1">
        <v>117</v>
      </c>
      <c r="C8" s="2" t="s">
        <v>17</v>
      </c>
      <c r="D8" s="1">
        <v>12</v>
      </c>
      <c r="E8" s="1">
        <v>50</v>
      </c>
      <c r="F8" s="1">
        <v>15</v>
      </c>
      <c r="G8" s="1">
        <v>312</v>
      </c>
      <c r="H8" s="1">
        <v>20</v>
      </c>
      <c r="I8" s="3">
        <v>12</v>
      </c>
      <c r="J8" s="4">
        <v>0</v>
      </c>
      <c r="K8" s="4">
        <v>4</v>
      </c>
      <c r="L8" s="4">
        <v>160</v>
      </c>
      <c r="M8" s="5">
        <f t="shared" si="0"/>
        <v>10</v>
      </c>
      <c r="N8" s="5">
        <f t="shared" si="1"/>
        <v>15</v>
      </c>
      <c r="O8" s="5">
        <f t="shared" si="2"/>
        <v>4.1405371864581983</v>
      </c>
    </row>
    <row r="9" spans="1:17" x14ac:dyDescent="0.25">
      <c r="A9" s="1">
        <v>6</v>
      </c>
      <c r="B9" s="1">
        <v>147</v>
      </c>
      <c r="C9" s="2" t="s">
        <v>18</v>
      </c>
      <c r="D9" s="1">
        <v>8</v>
      </c>
      <c r="E9" s="1">
        <v>45</v>
      </c>
      <c r="F9" s="1">
        <v>16</v>
      </c>
      <c r="G9" s="1">
        <v>312</v>
      </c>
      <c r="H9" s="1">
        <v>19.600000000000001</v>
      </c>
      <c r="I9" s="3">
        <v>15</v>
      </c>
      <c r="J9" s="4">
        <v>1</v>
      </c>
      <c r="K9" s="4">
        <v>3</v>
      </c>
      <c r="L9" s="4">
        <v>159</v>
      </c>
      <c r="M9" s="5">
        <f t="shared" si="0"/>
        <v>9.9375</v>
      </c>
      <c r="N9" s="5">
        <f t="shared" si="1"/>
        <v>14.875</v>
      </c>
      <c r="O9" s="5">
        <f t="shared" si="2"/>
        <v>4.1060327099043805</v>
      </c>
    </row>
    <row r="10" spans="1:17" x14ac:dyDescent="0.25">
      <c r="A10" s="1">
        <v>7</v>
      </c>
      <c r="B10" s="1">
        <v>151</v>
      </c>
      <c r="C10" s="2" t="s">
        <v>19</v>
      </c>
      <c r="D10" s="1">
        <v>10</v>
      </c>
      <c r="E10" s="1">
        <v>38</v>
      </c>
      <c r="F10" s="1">
        <v>19</v>
      </c>
      <c r="G10" s="1">
        <v>368</v>
      </c>
      <c r="H10" s="1">
        <v>20.6</v>
      </c>
      <c r="I10" s="3">
        <v>19</v>
      </c>
      <c r="J10" s="4">
        <v>1</v>
      </c>
      <c r="K10" s="4">
        <v>7</v>
      </c>
      <c r="L10" s="4">
        <v>158</v>
      </c>
      <c r="M10" s="5">
        <f t="shared" si="0"/>
        <v>9.875</v>
      </c>
      <c r="N10" s="5">
        <f t="shared" si="1"/>
        <v>14.75</v>
      </c>
      <c r="O10" s="5">
        <f t="shared" si="2"/>
        <v>4.0715282333505618</v>
      </c>
    </row>
    <row r="11" spans="1:17" x14ac:dyDescent="0.25">
      <c r="A11" s="1">
        <v>8</v>
      </c>
      <c r="B11" s="1">
        <v>179</v>
      </c>
      <c r="C11" s="2" t="s">
        <v>20</v>
      </c>
      <c r="D11" s="1">
        <v>11</v>
      </c>
      <c r="E11" s="1">
        <v>50</v>
      </c>
      <c r="F11" s="1">
        <v>18</v>
      </c>
      <c r="G11" s="1">
        <v>334</v>
      </c>
      <c r="H11" s="1">
        <v>21.9</v>
      </c>
      <c r="I11" s="3">
        <v>6</v>
      </c>
      <c r="J11" s="4">
        <v>1</v>
      </c>
      <c r="K11" s="4">
        <v>6</v>
      </c>
      <c r="L11" s="4">
        <v>136</v>
      </c>
      <c r="M11" s="5">
        <f t="shared" si="0"/>
        <v>8.5</v>
      </c>
      <c r="N11" s="5">
        <f t="shared" si="1"/>
        <v>12</v>
      </c>
      <c r="O11" s="5">
        <f t="shared" si="2"/>
        <v>3.3124297491665584</v>
      </c>
    </row>
    <row r="12" spans="1:17" x14ac:dyDescent="0.25">
      <c r="A12" s="1">
        <v>9</v>
      </c>
      <c r="B12" s="1">
        <v>180</v>
      </c>
      <c r="C12" s="2" t="s">
        <v>21</v>
      </c>
      <c r="D12" s="1">
        <v>9</v>
      </c>
      <c r="E12" s="1">
        <v>40</v>
      </c>
      <c r="F12" s="1">
        <v>20</v>
      </c>
      <c r="G12" s="1">
        <v>342</v>
      </c>
      <c r="H12" s="1">
        <v>22.4</v>
      </c>
      <c r="I12" s="3">
        <v>10</v>
      </c>
      <c r="J12" s="4">
        <v>0</v>
      </c>
      <c r="K12" s="4">
        <v>5</v>
      </c>
      <c r="L12" s="4">
        <v>130</v>
      </c>
      <c r="M12" s="5">
        <f t="shared" si="0"/>
        <v>8.125</v>
      </c>
      <c r="N12" s="5">
        <f t="shared" si="1"/>
        <v>11.25</v>
      </c>
      <c r="O12" s="5">
        <f t="shared" si="2"/>
        <v>3.1054028898436483</v>
      </c>
    </row>
    <row r="13" spans="1:17" x14ac:dyDescent="0.25">
      <c r="A13" s="1">
        <v>10</v>
      </c>
      <c r="B13" s="1">
        <v>181</v>
      </c>
      <c r="C13" s="2" t="s">
        <v>22</v>
      </c>
      <c r="D13" s="1">
        <v>8</v>
      </c>
      <c r="E13" s="1">
        <v>40</v>
      </c>
      <c r="F13" s="1">
        <v>14</v>
      </c>
      <c r="G13" s="1">
        <v>348</v>
      </c>
      <c r="H13" s="1">
        <v>22.1</v>
      </c>
      <c r="I13" s="3">
        <v>14</v>
      </c>
      <c r="J13" s="4">
        <v>0</v>
      </c>
      <c r="K13" s="4">
        <v>5</v>
      </c>
      <c r="L13" s="4">
        <v>126</v>
      </c>
      <c r="M13" s="5">
        <f t="shared" si="0"/>
        <v>7.875</v>
      </c>
      <c r="N13" s="5">
        <f t="shared" si="1"/>
        <v>10.75</v>
      </c>
      <c r="O13" s="5">
        <f t="shared" si="2"/>
        <v>2.9673849836283752</v>
      </c>
    </row>
    <row r="14" spans="1:17" x14ac:dyDescent="0.25">
      <c r="A14" s="1">
        <v>11</v>
      </c>
      <c r="B14" s="1">
        <v>182</v>
      </c>
      <c r="C14" s="2" t="s">
        <v>23</v>
      </c>
      <c r="D14" s="1">
        <v>5</v>
      </c>
      <c r="E14" s="1">
        <v>50</v>
      </c>
      <c r="F14" s="1">
        <v>10</v>
      </c>
      <c r="G14" s="1">
        <v>350</v>
      </c>
      <c r="H14" s="1">
        <v>22.8</v>
      </c>
      <c r="I14" s="3">
        <v>12</v>
      </c>
      <c r="J14" s="4">
        <v>0</v>
      </c>
      <c r="K14" s="4">
        <v>5</v>
      </c>
      <c r="L14" s="4">
        <v>124</v>
      </c>
      <c r="M14" s="5">
        <f t="shared" si="0"/>
        <v>7.75</v>
      </c>
      <c r="N14" s="5">
        <f t="shared" si="1"/>
        <v>10.5</v>
      </c>
      <c r="O14" s="5">
        <f t="shared" si="2"/>
        <v>2.8983760305207387</v>
      </c>
    </row>
    <row r="15" spans="1:17" s="17" customFormat="1" ht="15.75" thickBot="1" x14ac:dyDescent="0.3">
      <c r="A15" s="12">
        <v>12</v>
      </c>
      <c r="B15" s="12">
        <v>183</v>
      </c>
      <c r="C15" s="13" t="s">
        <v>24</v>
      </c>
      <c r="D15" s="12">
        <v>9</v>
      </c>
      <c r="E15" s="12">
        <v>41</v>
      </c>
      <c r="F15" s="12">
        <v>17</v>
      </c>
      <c r="G15" s="12">
        <v>384</v>
      </c>
      <c r="H15" s="12">
        <v>21.6</v>
      </c>
      <c r="I15" s="14">
        <v>15</v>
      </c>
      <c r="J15" s="15">
        <v>0</v>
      </c>
      <c r="K15" s="15">
        <v>3</v>
      </c>
      <c r="L15" s="15">
        <v>123</v>
      </c>
      <c r="M15" s="16">
        <f t="shared" si="0"/>
        <v>7.6875</v>
      </c>
      <c r="N15" s="5">
        <f t="shared" si="1"/>
        <v>10.375</v>
      </c>
      <c r="O15" s="5">
        <f t="shared" si="2"/>
        <v>2.8638715539669199</v>
      </c>
    </row>
    <row r="16" spans="1:17" x14ac:dyDescent="0.25">
      <c r="A16" s="7">
        <v>13</v>
      </c>
      <c r="B16" s="7" t="s">
        <v>25</v>
      </c>
      <c r="C16" s="8" t="s">
        <v>26</v>
      </c>
      <c r="D16" s="7">
        <v>8</v>
      </c>
      <c r="E16" s="7">
        <v>39</v>
      </c>
      <c r="F16" s="7">
        <v>12</v>
      </c>
      <c r="G16" s="7">
        <v>327</v>
      </c>
      <c r="H16" s="7">
        <v>20.8</v>
      </c>
      <c r="I16" s="9">
        <v>10</v>
      </c>
      <c r="J16" s="10">
        <v>1</v>
      </c>
      <c r="K16" s="10">
        <v>6</v>
      </c>
      <c r="L16" s="10">
        <v>121</v>
      </c>
      <c r="M16" s="11">
        <f t="shared" si="0"/>
        <v>7.5625</v>
      </c>
      <c r="N16" s="5">
        <f t="shared" si="1"/>
        <v>10.125</v>
      </c>
      <c r="O16" s="5">
        <f t="shared" si="2"/>
        <v>2.7948626008592834</v>
      </c>
    </row>
    <row r="17" spans="1:15" x14ac:dyDescent="0.25">
      <c r="A17" s="1">
        <v>14</v>
      </c>
      <c r="B17" s="1" t="s">
        <v>25</v>
      </c>
      <c r="C17" s="2" t="s">
        <v>27</v>
      </c>
      <c r="D17" s="1">
        <v>4</v>
      </c>
      <c r="E17" s="1">
        <v>47</v>
      </c>
      <c r="F17" s="1">
        <v>19</v>
      </c>
      <c r="G17" s="1">
        <v>336</v>
      </c>
      <c r="H17" s="1">
        <v>21.7</v>
      </c>
      <c r="I17" s="3">
        <v>5</v>
      </c>
      <c r="J17" s="4">
        <v>0</v>
      </c>
      <c r="K17" s="4">
        <v>4</v>
      </c>
      <c r="L17" s="4">
        <v>119</v>
      </c>
      <c r="M17" s="5">
        <f t="shared" si="0"/>
        <v>7.4375</v>
      </c>
      <c r="N17" s="5">
        <f t="shared" si="1"/>
        <v>9.875</v>
      </c>
      <c r="O17" s="5">
        <f t="shared" si="2"/>
        <v>2.7258536477516468</v>
      </c>
    </row>
    <row r="18" spans="1:15" x14ac:dyDescent="0.25">
      <c r="A18" s="1">
        <v>15</v>
      </c>
      <c r="B18" s="1" t="s">
        <v>25</v>
      </c>
      <c r="C18" s="2" t="s">
        <v>28</v>
      </c>
      <c r="D18" s="1">
        <v>6</v>
      </c>
      <c r="E18" s="1">
        <v>44</v>
      </c>
      <c r="F18" s="1">
        <v>15</v>
      </c>
      <c r="G18" s="1">
        <v>360</v>
      </c>
      <c r="H18" s="1">
        <v>20.8</v>
      </c>
      <c r="I18" s="3">
        <v>7</v>
      </c>
      <c r="J18" s="4">
        <v>0</v>
      </c>
      <c r="K18" s="4">
        <v>5</v>
      </c>
      <c r="L18" s="4">
        <v>118</v>
      </c>
      <c r="M18" s="5">
        <f t="shared" si="0"/>
        <v>7.375</v>
      </c>
      <c r="N18" s="5">
        <f t="shared" si="1"/>
        <v>9.75</v>
      </c>
      <c r="O18" s="5">
        <f t="shared" si="2"/>
        <v>2.6913491711978286</v>
      </c>
    </row>
    <row r="19" spans="1:15" x14ac:dyDescent="0.25">
      <c r="A19" s="1">
        <v>16</v>
      </c>
      <c r="B19" s="1" t="s">
        <v>25</v>
      </c>
      <c r="C19" s="2" t="s">
        <v>29</v>
      </c>
      <c r="D19" s="1">
        <v>10</v>
      </c>
      <c r="E19" s="1">
        <v>44</v>
      </c>
      <c r="F19" s="1">
        <v>16</v>
      </c>
      <c r="G19" s="1">
        <v>353</v>
      </c>
      <c r="H19" s="1">
        <v>22.7</v>
      </c>
      <c r="I19" s="3">
        <v>12</v>
      </c>
      <c r="J19" s="4">
        <v>0</v>
      </c>
      <c r="K19" s="4">
        <v>3</v>
      </c>
      <c r="L19" s="4">
        <v>118</v>
      </c>
      <c r="M19" s="5">
        <f t="shared" si="0"/>
        <v>7.375</v>
      </c>
      <c r="N19" s="5">
        <f t="shared" si="1"/>
        <v>9.75</v>
      </c>
      <c r="O19" s="5">
        <f t="shared" si="2"/>
        <v>2.6913491711978286</v>
      </c>
    </row>
    <row r="20" spans="1:15" x14ac:dyDescent="0.25">
      <c r="A20" s="1">
        <v>17</v>
      </c>
      <c r="B20" s="1" t="s">
        <v>25</v>
      </c>
      <c r="C20" s="2" t="s">
        <v>30</v>
      </c>
      <c r="D20" s="1">
        <v>5</v>
      </c>
      <c r="E20" s="1">
        <v>36</v>
      </c>
      <c r="F20" s="1">
        <v>10</v>
      </c>
      <c r="G20" s="1">
        <v>268</v>
      </c>
      <c r="H20" s="1">
        <v>19.600000000000001</v>
      </c>
      <c r="I20" s="3">
        <v>11</v>
      </c>
      <c r="J20" s="4">
        <v>0</v>
      </c>
      <c r="K20" s="4">
        <v>1</v>
      </c>
      <c r="L20" s="4">
        <v>116</v>
      </c>
      <c r="M20" s="5">
        <f t="shared" si="0"/>
        <v>7.25</v>
      </c>
      <c r="N20" s="5">
        <f t="shared" si="1"/>
        <v>9.4999999999999982</v>
      </c>
      <c r="O20" s="5">
        <f t="shared" si="2"/>
        <v>2.6223402180901916</v>
      </c>
    </row>
    <row r="21" spans="1:15" x14ac:dyDescent="0.25">
      <c r="A21" s="1">
        <v>18</v>
      </c>
      <c r="B21" s="1" t="s">
        <v>25</v>
      </c>
      <c r="C21" s="2" t="s">
        <v>31</v>
      </c>
      <c r="D21" s="1">
        <v>10</v>
      </c>
      <c r="E21" s="1">
        <v>30</v>
      </c>
      <c r="F21" s="1">
        <v>16</v>
      </c>
      <c r="G21" s="1">
        <v>327</v>
      </c>
      <c r="H21" s="1">
        <v>24.3</v>
      </c>
      <c r="I21" s="3">
        <v>11</v>
      </c>
      <c r="J21" s="4">
        <v>1</v>
      </c>
      <c r="K21" s="4">
        <v>5</v>
      </c>
      <c r="L21" s="4">
        <v>116</v>
      </c>
      <c r="M21" s="5">
        <f t="shared" si="0"/>
        <v>7.25</v>
      </c>
      <c r="N21" s="5">
        <f t="shared" si="1"/>
        <v>9.4999999999999982</v>
      </c>
      <c r="O21" s="5">
        <f t="shared" si="2"/>
        <v>2.6223402180901916</v>
      </c>
    </row>
    <row r="22" spans="1:15" x14ac:dyDescent="0.25">
      <c r="A22" s="1">
        <v>19</v>
      </c>
      <c r="B22" s="1" t="s">
        <v>25</v>
      </c>
      <c r="C22" s="2" t="s">
        <v>32</v>
      </c>
      <c r="D22" s="1">
        <v>5</v>
      </c>
      <c r="E22" s="1">
        <v>32</v>
      </c>
      <c r="F22" s="1">
        <v>18</v>
      </c>
      <c r="G22" s="1">
        <v>383</v>
      </c>
      <c r="H22" s="1">
        <v>24.4</v>
      </c>
      <c r="I22" s="3">
        <v>11</v>
      </c>
      <c r="J22" s="4">
        <v>0</v>
      </c>
      <c r="K22" s="4">
        <v>4</v>
      </c>
      <c r="L22" s="4">
        <v>114</v>
      </c>
      <c r="M22" s="5">
        <f t="shared" si="0"/>
        <v>7.125</v>
      </c>
      <c r="N22" s="5">
        <f t="shared" si="1"/>
        <v>9.2499999999999982</v>
      </c>
      <c r="O22" s="5">
        <f t="shared" si="2"/>
        <v>2.553331264982555</v>
      </c>
    </row>
    <row r="23" spans="1:15" x14ac:dyDescent="0.25">
      <c r="A23" s="1">
        <v>20</v>
      </c>
      <c r="B23" s="1" t="s">
        <v>25</v>
      </c>
      <c r="C23" s="2" t="s">
        <v>33</v>
      </c>
      <c r="D23" s="1">
        <v>6</v>
      </c>
      <c r="E23" s="1">
        <v>30</v>
      </c>
      <c r="F23" s="1">
        <v>20</v>
      </c>
      <c r="G23" s="1">
        <v>365</v>
      </c>
      <c r="H23" s="1">
        <v>22.4</v>
      </c>
      <c r="I23" s="3">
        <v>10</v>
      </c>
      <c r="J23" s="4">
        <v>0</v>
      </c>
      <c r="K23" s="4">
        <v>3</v>
      </c>
      <c r="L23" s="4">
        <v>108</v>
      </c>
      <c r="M23" s="5">
        <f t="shared" si="0"/>
        <v>6.75</v>
      </c>
      <c r="N23" s="5">
        <f t="shared" si="1"/>
        <v>8.5</v>
      </c>
      <c r="O23" s="5">
        <f t="shared" si="2"/>
        <v>2.3463044056596449</v>
      </c>
    </row>
    <row r="24" spans="1:15" x14ac:dyDescent="0.25">
      <c r="A24" s="1">
        <v>21</v>
      </c>
      <c r="B24" s="1" t="s">
        <v>25</v>
      </c>
      <c r="C24" s="2" t="s">
        <v>34</v>
      </c>
      <c r="D24" s="1">
        <v>12</v>
      </c>
      <c r="E24" s="1">
        <v>39</v>
      </c>
      <c r="F24" s="1">
        <v>12</v>
      </c>
      <c r="G24" s="1">
        <v>361</v>
      </c>
      <c r="H24" s="1">
        <v>26.9</v>
      </c>
      <c r="I24" s="3">
        <v>9</v>
      </c>
      <c r="J24" s="4">
        <v>1</v>
      </c>
      <c r="K24" s="4">
        <v>4</v>
      </c>
      <c r="L24" s="4">
        <v>107</v>
      </c>
      <c r="M24" s="5">
        <f t="shared" si="0"/>
        <v>6.6875</v>
      </c>
      <c r="N24" s="5">
        <f t="shared" si="1"/>
        <v>8.375</v>
      </c>
      <c r="O24" s="5">
        <f t="shared" si="2"/>
        <v>2.3117999291058271</v>
      </c>
    </row>
    <row r="25" spans="1:15" x14ac:dyDescent="0.25">
      <c r="A25" s="1">
        <v>22</v>
      </c>
      <c r="B25" s="1" t="s">
        <v>25</v>
      </c>
      <c r="C25" s="2" t="s">
        <v>35</v>
      </c>
      <c r="D25" s="1">
        <v>8</v>
      </c>
      <c r="E25" s="1">
        <v>42</v>
      </c>
      <c r="F25" s="1">
        <v>17</v>
      </c>
      <c r="G25" s="1">
        <v>364</v>
      </c>
      <c r="H25" s="1">
        <v>27.1</v>
      </c>
      <c r="I25" s="3">
        <v>5</v>
      </c>
      <c r="J25" s="4">
        <v>1</v>
      </c>
      <c r="K25" s="4">
        <v>3</v>
      </c>
      <c r="L25" s="4">
        <v>106</v>
      </c>
      <c r="M25" s="5">
        <f t="shared" si="0"/>
        <v>6.625</v>
      </c>
      <c r="N25" s="5">
        <f t="shared" si="1"/>
        <v>8.25</v>
      </c>
      <c r="O25" s="5">
        <f t="shared" si="2"/>
        <v>2.2772954525520088</v>
      </c>
    </row>
    <row r="26" spans="1:15" x14ac:dyDescent="0.25">
      <c r="A26" s="1">
        <v>23</v>
      </c>
      <c r="B26" s="1" t="s">
        <v>25</v>
      </c>
      <c r="C26" s="2" t="s">
        <v>36</v>
      </c>
      <c r="D26" s="1">
        <v>4</v>
      </c>
      <c r="E26" s="1">
        <v>36</v>
      </c>
      <c r="F26" s="1">
        <v>13</v>
      </c>
      <c r="G26" s="1">
        <v>335</v>
      </c>
      <c r="H26" s="1">
        <v>24.1</v>
      </c>
      <c r="I26" s="3">
        <v>11</v>
      </c>
      <c r="J26" s="4">
        <v>1</v>
      </c>
      <c r="K26" s="4">
        <v>3</v>
      </c>
      <c r="L26" s="4">
        <v>104</v>
      </c>
      <c r="M26" s="5">
        <f t="shared" si="0"/>
        <v>6.5</v>
      </c>
      <c r="N26" s="5">
        <f t="shared" si="1"/>
        <v>8</v>
      </c>
      <c r="O26" s="5">
        <f t="shared" si="2"/>
        <v>2.2082864994443723</v>
      </c>
    </row>
    <row r="27" spans="1:15" x14ac:dyDescent="0.25">
      <c r="A27" s="1">
        <v>24</v>
      </c>
      <c r="B27" s="1" t="s">
        <v>25</v>
      </c>
      <c r="C27" s="2" t="s">
        <v>37</v>
      </c>
      <c r="D27" s="1">
        <v>5</v>
      </c>
      <c r="E27" s="1">
        <v>33</v>
      </c>
      <c r="F27" s="1">
        <v>15</v>
      </c>
      <c r="G27" s="1">
        <v>387</v>
      </c>
      <c r="H27" s="1">
        <v>25.1</v>
      </c>
      <c r="I27" s="3">
        <v>9</v>
      </c>
      <c r="J27" s="4">
        <v>0</v>
      </c>
      <c r="K27" s="4">
        <v>3</v>
      </c>
      <c r="L27" s="4">
        <v>99</v>
      </c>
      <c r="M27" s="5">
        <f t="shared" si="0"/>
        <v>6.1875</v>
      </c>
      <c r="N27" s="5">
        <f t="shared" si="1"/>
        <v>7.375</v>
      </c>
      <c r="O27" s="5">
        <f t="shared" si="2"/>
        <v>2.0357641166752809</v>
      </c>
    </row>
    <row r="28" spans="1:15" x14ac:dyDescent="0.25">
      <c r="A28" s="1">
        <v>25</v>
      </c>
      <c r="B28" s="1" t="s">
        <v>25</v>
      </c>
      <c r="C28" s="2" t="s">
        <v>38</v>
      </c>
      <c r="D28" s="1">
        <v>12</v>
      </c>
      <c r="E28" s="1">
        <v>39</v>
      </c>
      <c r="F28" s="1">
        <v>15</v>
      </c>
      <c r="G28" s="1">
        <v>340</v>
      </c>
      <c r="H28" s="1">
        <v>25.2</v>
      </c>
      <c r="I28" s="3">
        <v>5</v>
      </c>
      <c r="J28" s="4">
        <v>0</v>
      </c>
      <c r="K28" s="4">
        <v>3</v>
      </c>
      <c r="L28" s="4">
        <v>97</v>
      </c>
      <c r="M28" s="5">
        <f t="shared" si="0"/>
        <v>6.0625</v>
      </c>
      <c r="N28" s="5">
        <f t="shared" si="1"/>
        <v>7.125</v>
      </c>
      <c r="O28" s="5">
        <f t="shared" si="2"/>
        <v>1.9667551635676441</v>
      </c>
    </row>
    <row r="29" spans="1:15" x14ac:dyDescent="0.25">
      <c r="A29" s="1">
        <v>26</v>
      </c>
      <c r="B29" s="1" t="s">
        <v>25</v>
      </c>
      <c r="C29" s="2" t="s">
        <v>39</v>
      </c>
      <c r="D29" s="1">
        <v>7</v>
      </c>
      <c r="E29" s="1">
        <v>30</v>
      </c>
      <c r="F29" s="1">
        <v>14</v>
      </c>
      <c r="G29" s="1">
        <v>434</v>
      </c>
      <c r="H29" s="1">
        <v>26.4</v>
      </c>
      <c r="I29" s="3">
        <v>10</v>
      </c>
      <c r="J29" s="4">
        <v>0</v>
      </c>
      <c r="K29" s="4">
        <v>3</v>
      </c>
      <c r="L29" s="4">
        <v>96</v>
      </c>
      <c r="M29" s="5">
        <f t="shared" si="0"/>
        <v>6</v>
      </c>
      <c r="N29" s="5">
        <f t="shared" si="1"/>
        <v>7</v>
      </c>
      <c r="O29" s="5">
        <f t="shared" si="2"/>
        <v>1.9322506870138256</v>
      </c>
    </row>
    <row r="30" spans="1:15" x14ac:dyDescent="0.25">
      <c r="A30" s="1">
        <v>27</v>
      </c>
      <c r="B30" s="1" t="s">
        <v>25</v>
      </c>
      <c r="C30" s="2" t="s">
        <v>40</v>
      </c>
      <c r="D30" s="1">
        <v>8</v>
      </c>
      <c r="E30" s="1">
        <v>36</v>
      </c>
      <c r="F30" s="1">
        <v>11</v>
      </c>
      <c r="G30" s="1">
        <v>356</v>
      </c>
      <c r="H30" s="1">
        <v>22.3</v>
      </c>
      <c r="I30" s="3">
        <v>3</v>
      </c>
      <c r="J30" s="4">
        <v>0</v>
      </c>
      <c r="K30" s="4">
        <v>5</v>
      </c>
      <c r="L30" s="4">
        <v>94</v>
      </c>
      <c r="M30" s="5">
        <f t="shared" si="0"/>
        <v>5.875</v>
      </c>
      <c r="N30" s="5">
        <f t="shared" si="1"/>
        <v>6.75</v>
      </c>
      <c r="O30" s="5">
        <f t="shared" si="2"/>
        <v>1.8632417339061891</v>
      </c>
    </row>
    <row r="31" spans="1:15" x14ac:dyDescent="0.25">
      <c r="A31" s="1">
        <v>28</v>
      </c>
      <c r="B31" s="1" t="s">
        <v>25</v>
      </c>
      <c r="C31" s="2" t="s">
        <v>41</v>
      </c>
      <c r="D31" s="1">
        <v>9</v>
      </c>
      <c r="E31" s="1">
        <v>39</v>
      </c>
      <c r="F31" s="1">
        <v>11</v>
      </c>
      <c r="G31" s="1">
        <v>327</v>
      </c>
      <c r="H31" s="1">
        <v>25.7</v>
      </c>
      <c r="I31" s="3">
        <v>6</v>
      </c>
      <c r="J31" s="4">
        <v>1</v>
      </c>
      <c r="K31" s="4">
        <v>2</v>
      </c>
      <c r="L31" s="4">
        <v>87</v>
      </c>
      <c r="M31" s="5">
        <f t="shared" si="0"/>
        <v>5.4375</v>
      </c>
      <c r="N31" s="5">
        <f t="shared" si="1"/>
        <v>5.875</v>
      </c>
      <c r="O31" s="5">
        <f t="shared" si="2"/>
        <v>1.6217103980294607</v>
      </c>
    </row>
    <row r="32" spans="1:15" x14ac:dyDescent="0.25">
      <c r="A32" s="1">
        <v>29</v>
      </c>
      <c r="B32" s="1" t="s">
        <v>25</v>
      </c>
      <c r="C32" s="2" t="s">
        <v>42</v>
      </c>
      <c r="D32" s="1">
        <v>11</v>
      </c>
      <c r="E32" s="1">
        <v>35</v>
      </c>
      <c r="F32" s="1">
        <v>12</v>
      </c>
      <c r="G32" s="1">
        <v>357</v>
      </c>
      <c r="H32" s="1">
        <v>29.9</v>
      </c>
      <c r="I32" s="3">
        <v>10</v>
      </c>
      <c r="J32" s="4">
        <v>0</v>
      </c>
      <c r="K32" s="4">
        <v>4</v>
      </c>
      <c r="L32" s="4">
        <v>87</v>
      </c>
      <c r="M32" s="5">
        <f t="shared" si="0"/>
        <v>5.4375</v>
      </c>
      <c r="N32" s="5">
        <f t="shared" si="1"/>
        <v>5.875</v>
      </c>
      <c r="O32" s="5">
        <f t="shared" si="2"/>
        <v>1.6217103980294607</v>
      </c>
    </row>
    <row r="33" spans="1:15" x14ac:dyDescent="0.25">
      <c r="A33" s="1">
        <v>30</v>
      </c>
      <c r="B33" s="1" t="s">
        <v>25</v>
      </c>
      <c r="C33" s="2" t="s">
        <v>43</v>
      </c>
      <c r="D33" s="1">
        <v>9</v>
      </c>
      <c r="E33" s="1">
        <v>27</v>
      </c>
      <c r="F33" s="1">
        <v>13</v>
      </c>
      <c r="G33" s="1">
        <v>374</v>
      </c>
      <c r="H33" s="1">
        <v>26.4</v>
      </c>
      <c r="I33" s="3">
        <v>12</v>
      </c>
      <c r="J33" s="4">
        <v>0</v>
      </c>
      <c r="K33" s="4">
        <v>0</v>
      </c>
      <c r="L33" s="4">
        <v>77</v>
      </c>
      <c r="M33" s="5">
        <f t="shared" si="0"/>
        <v>4.8125</v>
      </c>
      <c r="N33" s="5">
        <f t="shared" si="1"/>
        <v>4.625</v>
      </c>
      <c r="O33" s="5">
        <f t="shared" si="2"/>
        <v>1.2766656324912777</v>
      </c>
    </row>
    <row r="34" spans="1:15" x14ac:dyDescent="0.25">
      <c r="A34" s="1">
        <v>31</v>
      </c>
      <c r="B34" s="1" t="s">
        <v>25</v>
      </c>
      <c r="C34" s="2" t="s">
        <v>44</v>
      </c>
      <c r="D34" s="1">
        <v>10</v>
      </c>
      <c r="E34" s="1">
        <v>28</v>
      </c>
      <c r="F34" s="1">
        <v>11</v>
      </c>
      <c r="G34" s="1">
        <v>355</v>
      </c>
      <c r="H34" s="1">
        <v>26.3</v>
      </c>
      <c r="I34" s="3">
        <v>7</v>
      </c>
      <c r="J34" s="4">
        <v>1</v>
      </c>
      <c r="K34" s="4">
        <v>1</v>
      </c>
      <c r="L34" s="4">
        <v>72</v>
      </c>
      <c r="M34" s="5">
        <f t="shared" si="0"/>
        <v>4.5</v>
      </c>
      <c r="N34" s="5">
        <f t="shared" si="1"/>
        <v>4</v>
      </c>
      <c r="O34" s="5">
        <f t="shared" si="2"/>
        <v>1.1041432497221861</v>
      </c>
    </row>
    <row r="35" spans="1:15" x14ac:dyDescent="0.25">
      <c r="A35" s="1">
        <v>32</v>
      </c>
      <c r="B35" s="1" t="s">
        <v>25</v>
      </c>
      <c r="C35" s="2" t="s">
        <v>45</v>
      </c>
      <c r="D35" s="1">
        <v>7</v>
      </c>
      <c r="E35" s="1">
        <v>27</v>
      </c>
      <c r="F35" s="1">
        <v>9</v>
      </c>
      <c r="G35" s="1">
        <v>348</v>
      </c>
      <c r="H35" s="1">
        <v>26.6</v>
      </c>
      <c r="I35" s="3">
        <v>10</v>
      </c>
      <c r="J35" s="4">
        <v>0</v>
      </c>
      <c r="K35" s="4">
        <v>0</v>
      </c>
      <c r="L35" s="4">
        <v>65</v>
      </c>
      <c r="M35" s="5">
        <f t="shared" si="0"/>
        <v>4.0625</v>
      </c>
      <c r="N35" s="5">
        <f t="shared" si="1"/>
        <v>3.125</v>
      </c>
      <c r="O35" s="5">
        <f t="shared" si="2"/>
        <v>0.86261191384545788</v>
      </c>
    </row>
  </sheetData>
  <mergeCells count="1">
    <mergeCell ref="A2:O2"/>
  </mergeCells>
  <conditionalFormatting sqref="O4:O3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{06DF85DB-7FE1-4607-B763-D767AE812C24}</x14:id>
        </ext>
      </extLst>
    </cfRule>
  </conditionalFormatting>
  <conditionalFormatting sqref="M4:M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F85DB-7FE1-4607-B763-D767AE812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O4:O35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Projections</vt:lpstr>
      <vt:lpstr>Projections!Print_Area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2013-08-20T05:11:04Z</dcterms:created>
  <dcterms:modified xsi:type="dcterms:W3CDTF">2013-08-20T07:26:20Z</dcterms:modified>
</cp:coreProperties>
</file>