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220" yWindow="990" windowWidth="19650" windowHeight="13440"/>
  </bookViews>
  <sheets>
    <sheet name="Projections" sheetId="1" r:id="rId1"/>
  </sheets>
  <definedNames>
    <definedName name="_xlnm.Print_Area" localSheetId="0">Projections!$A$1:$W$74</definedName>
  </definedNames>
  <calcPr calcId="145621"/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4" i="1"/>
  <c r="V4" i="1" l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4" i="1"/>
</calcChain>
</file>

<file path=xl/sharedStrings.xml><?xml version="1.0" encoding="utf-8"?>
<sst xmlns="http://schemas.openxmlformats.org/spreadsheetml/2006/main" count="166" uniqueCount="105">
  <si>
    <t>WWW.ROTOWORLD.COM - Projections for Quarterbacks</t>
  </si>
  <si>
    <t>Rk</t>
  </si>
  <si>
    <t>RkOvr</t>
  </si>
  <si>
    <t>Player</t>
  </si>
  <si>
    <t>Tm</t>
  </si>
  <si>
    <t>Bye</t>
  </si>
  <si>
    <t>G</t>
  </si>
  <si>
    <t>PYds</t>
  </si>
  <si>
    <t>PTDs</t>
  </si>
  <si>
    <t>Int</t>
  </si>
  <si>
    <t>RYds</t>
  </si>
  <si>
    <t>RTDs</t>
  </si>
  <si>
    <t>300+</t>
  </si>
  <si>
    <t>ADP</t>
  </si>
  <si>
    <t>TDO</t>
  </si>
  <si>
    <t>PPR</t>
  </si>
  <si>
    <t>FP</t>
  </si>
  <si>
    <t>62S</t>
  </si>
  <si>
    <t>Aaron Rodgers</t>
  </si>
  <si>
    <t>GB</t>
  </si>
  <si>
    <t>Drew Brees</t>
  </si>
  <si>
    <t>NO</t>
  </si>
  <si>
    <t>Cam Newton</t>
  </si>
  <si>
    <t>CAR</t>
  </si>
  <si>
    <t>Robert Griffin III</t>
  </si>
  <si>
    <t>WAS</t>
  </si>
  <si>
    <t>Tom Brady</t>
  </si>
  <si>
    <t>NE</t>
  </si>
  <si>
    <t>Peyton Manning</t>
  </si>
  <si>
    <t>DEN</t>
  </si>
  <si>
    <t>Russell Wilson</t>
  </si>
  <si>
    <t>SEA</t>
  </si>
  <si>
    <t>Colin Kaepernick</t>
  </si>
  <si>
    <t>SF</t>
  </si>
  <si>
    <t>Matthew Stafford</t>
  </si>
  <si>
    <t>DET</t>
  </si>
  <si>
    <t>Andrew Luck</t>
  </si>
  <si>
    <t>IND</t>
  </si>
  <si>
    <t>Matt Ryan</t>
  </si>
  <si>
    <t>ATL</t>
  </si>
  <si>
    <t>Tony Romo</t>
  </si>
  <si>
    <t>DAL</t>
  </si>
  <si>
    <t>Ben Roethlisberger</t>
  </si>
  <si>
    <t>PIT</t>
  </si>
  <si>
    <t>Jay Cutler</t>
  </si>
  <si>
    <t>CHI</t>
  </si>
  <si>
    <t>Joe Flacco</t>
  </si>
  <si>
    <t>BAL</t>
  </si>
  <si>
    <t>Eli Manning</t>
  </si>
  <si>
    <t>NYG</t>
  </si>
  <si>
    <t>Ryan Tannehill</t>
  </si>
  <si>
    <t>MIA</t>
  </si>
  <si>
    <t>Michael Vick</t>
  </si>
  <si>
    <t>PHI</t>
  </si>
  <si>
    <t>Sam Bradford</t>
  </si>
  <si>
    <t>STL</t>
  </si>
  <si>
    <t>Josh Freeman</t>
  </si>
  <si>
    <t>TB</t>
  </si>
  <si>
    <t>Carson Palmer</t>
  </si>
  <si>
    <t>ARZ</t>
  </si>
  <si>
    <t>Andy Dalton</t>
  </si>
  <si>
    <t>CIN</t>
  </si>
  <si>
    <t>Philip Rivers</t>
  </si>
  <si>
    <t>SD</t>
  </si>
  <si>
    <t>Matt Schaub</t>
  </si>
  <si>
    <t>HOU</t>
  </si>
  <si>
    <t>-</t>
  </si>
  <si>
    <t>Alex Smith</t>
  </si>
  <si>
    <t>KC</t>
  </si>
  <si>
    <t>E.J. Manuel</t>
  </si>
  <si>
    <t>BUF</t>
  </si>
  <si>
    <t>Brandon Weeden</t>
  </si>
  <si>
    <t>CLE</t>
  </si>
  <si>
    <t>Jake Locker</t>
  </si>
  <si>
    <t>TEN</t>
  </si>
  <si>
    <t>Christian Ponder</t>
  </si>
  <si>
    <t>MIN</t>
  </si>
  <si>
    <t>Nick Foles</t>
  </si>
  <si>
    <t>Geno Smith</t>
  </si>
  <si>
    <t>NYJ</t>
  </si>
  <si>
    <t>Matt Flynn</t>
  </si>
  <si>
    <t>OAK</t>
  </si>
  <si>
    <t>Blaine Gabbert</t>
  </si>
  <si>
    <t>JAC</t>
  </si>
  <si>
    <t>Chad Henne</t>
  </si>
  <si>
    <t>Kirk Cousins</t>
  </si>
  <si>
    <t>Mark Sanchez</t>
  </si>
  <si>
    <t>Kevin Kolb</t>
  </si>
  <si>
    <t>Matt Cassel</t>
  </si>
  <si>
    <t>Mike Glennon</t>
  </si>
  <si>
    <t>Ryan Fitzpatrick</t>
  </si>
  <si>
    <t>Matt Barkley</t>
  </si>
  <si>
    <t>Ryan Nassib</t>
  </si>
  <si>
    <t>Bruce Gradkowski</t>
  </si>
  <si>
    <t>Brock Osweiler</t>
  </si>
  <si>
    <t>Chase Daniel</t>
  </si>
  <si>
    <t>Ryan Mallett</t>
  </si>
  <si>
    <t>Brian Hoyer</t>
  </si>
  <si>
    <t>T.J. Yates</t>
  </si>
  <si>
    <t>Drew Stanton</t>
  </si>
  <si>
    <t>Matt Moore</t>
  </si>
  <si>
    <t>weekly</t>
  </si>
  <si>
    <t>value</t>
  </si>
  <si>
    <t>1-12 differential</t>
  </si>
  <si>
    <t>adj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</si>
</sst>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00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4" borderId="10" xfId="0" applyFill="1" applyBorder="1"/>
    <xf numFmtId="0" fontId="16" fillId="0" borderId="0" xfId="0" applyFont="1" applyFill="1" applyBorder="1" applyAlignment="1">
      <alignment horizontal="left" vertical="center"/>
    </xf>
    <xf numFmtId="0" fontId="0" fillId="0" borderId="13" xfId="0" applyBorder="1"/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5" xfId="0" applyBorder="1" applyAlignment="1">
      <alignment horizontal="left" wrapText="1"/>
    </xf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horizontal="left" wrapText="1"/>
    </xf>
    <xf numFmtId="0" fontId="0" fillId="0" borderId="18" xfId="0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10" xfId="0" applyFill="1" applyBorder="1"/>
    <xf numFmtId="0" fontId="18" fillId="33" borderId="11" xfId="0" applyFont="1" applyFill="1" applyBorder="1" applyAlignment="1">
      <alignment horizontal="center" wrapText="1"/>
    </xf>
    <xf numFmtId="0" fontId="18" fillId="33" borderId="12" xfId="0" applyFont="1" applyFill="1" applyBorder="1" applyAlignment="1">
      <alignment horizontal="center" wrapText="1"/>
    </xf>
    <xf numFmtId="0" fontId="18" fillId="33" borderId="14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Projections!$C$4:$C$33</c:f>
              <c:strCache>
                <c:ptCount val="30"/>
                <c:pt idx="0">
                  <c:v>Aaron Rodgers</c:v>
                </c:pt>
                <c:pt idx="1">
                  <c:v>Drew Brees</c:v>
                </c:pt>
                <c:pt idx="2">
                  <c:v>Cam Newton</c:v>
                </c:pt>
                <c:pt idx="3">
                  <c:v>Robert Griffin III</c:v>
                </c:pt>
                <c:pt idx="4">
                  <c:v>Tom Brady</c:v>
                </c:pt>
                <c:pt idx="5">
                  <c:v>Peyton Manning</c:v>
                </c:pt>
                <c:pt idx="6">
                  <c:v>Russell Wilson</c:v>
                </c:pt>
                <c:pt idx="7">
                  <c:v>Colin Kaepernick</c:v>
                </c:pt>
                <c:pt idx="8">
                  <c:v>Matthew Stafford</c:v>
                </c:pt>
                <c:pt idx="9">
                  <c:v>Andrew Luck</c:v>
                </c:pt>
                <c:pt idx="10">
                  <c:v>Matt Ryan</c:v>
                </c:pt>
                <c:pt idx="11">
                  <c:v>Tony Romo</c:v>
                </c:pt>
                <c:pt idx="12">
                  <c:v>Ben Roethlisberger</c:v>
                </c:pt>
                <c:pt idx="13">
                  <c:v>Jay Cutler</c:v>
                </c:pt>
                <c:pt idx="14">
                  <c:v>Joe Flacco</c:v>
                </c:pt>
                <c:pt idx="15">
                  <c:v>Eli Manning</c:v>
                </c:pt>
                <c:pt idx="16">
                  <c:v>Ryan Tannehill</c:v>
                </c:pt>
                <c:pt idx="17">
                  <c:v>Michael Vick</c:v>
                </c:pt>
                <c:pt idx="18">
                  <c:v>Sam Bradford</c:v>
                </c:pt>
                <c:pt idx="19">
                  <c:v>Josh Freeman</c:v>
                </c:pt>
                <c:pt idx="20">
                  <c:v>Carson Palmer</c:v>
                </c:pt>
                <c:pt idx="21">
                  <c:v>Andy Dalton</c:v>
                </c:pt>
                <c:pt idx="22">
                  <c:v>Philip Rivers</c:v>
                </c:pt>
                <c:pt idx="23">
                  <c:v>Matt Schaub</c:v>
                </c:pt>
                <c:pt idx="24">
                  <c:v>Alex Smith</c:v>
                </c:pt>
                <c:pt idx="25">
                  <c:v>E.J. Manuel</c:v>
                </c:pt>
                <c:pt idx="26">
                  <c:v>Brandon Weeden</c:v>
                </c:pt>
                <c:pt idx="27">
                  <c:v>Jake Locker</c:v>
                </c:pt>
                <c:pt idx="28">
                  <c:v>Christian Ponder</c:v>
                </c:pt>
                <c:pt idx="29">
                  <c:v>Nick Foles</c:v>
                </c:pt>
              </c:strCache>
            </c:strRef>
          </c:cat>
          <c:val>
            <c:numRef>
              <c:f>Projections!$R$4:$R$33</c:f>
              <c:numCache>
                <c:formatCode>General</c:formatCode>
                <c:ptCount val="30"/>
                <c:pt idx="0">
                  <c:v>21.5275</c:v>
                </c:pt>
                <c:pt idx="1">
                  <c:v>20.451250000000002</c:v>
                </c:pt>
                <c:pt idx="2">
                  <c:v>19.543749999999999</c:v>
                </c:pt>
                <c:pt idx="3">
                  <c:v>18.942499999999999</c:v>
                </c:pt>
                <c:pt idx="4">
                  <c:v>18.80875</c:v>
                </c:pt>
                <c:pt idx="5">
                  <c:v>18.748750000000001</c:v>
                </c:pt>
                <c:pt idx="6">
                  <c:v>18.728750000000002</c:v>
                </c:pt>
                <c:pt idx="7">
                  <c:v>18.58625</c:v>
                </c:pt>
                <c:pt idx="8">
                  <c:v>18.103750000000002</c:v>
                </c:pt>
                <c:pt idx="9">
                  <c:v>18.088750000000001</c:v>
                </c:pt>
                <c:pt idx="10">
                  <c:v>17.678750000000001</c:v>
                </c:pt>
                <c:pt idx="11">
                  <c:v>16.63625</c:v>
                </c:pt>
                <c:pt idx="12">
                  <c:v>15.98875</c:v>
                </c:pt>
                <c:pt idx="13">
                  <c:v>15.5</c:v>
                </c:pt>
                <c:pt idx="14">
                  <c:v>15.154999999999999</c:v>
                </c:pt>
                <c:pt idx="15">
                  <c:v>15.123749999999999</c:v>
                </c:pt>
                <c:pt idx="16">
                  <c:v>15.03</c:v>
                </c:pt>
                <c:pt idx="17">
                  <c:v>15.01125</c:v>
                </c:pt>
                <c:pt idx="18">
                  <c:v>14.89625</c:v>
                </c:pt>
                <c:pt idx="19">
                  <c:v>14.4475</c:v>
                </c:pt>
                <c:pt idx="20">
                  <c:v>14.17</c:v>
                </c:pt>
                <c:pt idx="21">
                  <c:v>14.1</c:v>
                </c:pt>
                <c:pt idx="22">
                  <c:v>14.055</c:v>
                </c:pt>
                <c:pt idx="23">
                  <c:v>13.862500000000001</c:v>
                </c:pt>
                <c:pt idx="24">
                  <c:v>13.751250000000001</c:v>
                </c:pt>
                <c:pt idx="25">
                  <c:v>12.567500000000001</c:v>
                </c:pt>
                <c:pt idx="26">
                  <c:v>12.39</c:v>
                </c:pt>
                <c:pt idx="27">
                  <c:v>12.08625</c:v>
                </c:pt>
                <c:pt idx="28">
                  <c:v>8.3550000000000004</c:v>
                </c:pt>
                <c:pt idx="29">
                  <c:v>8.0775000000000006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3024"/>
        <c:axId val="43876928"/>
      </c:lineChart>
      <c:catAx>
        <c:axId val="555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876928"/>
        <c:crosses val="autoZero"/>
        <c:auto val="1"/>
        <c:lblAlgn val="ctr"/>
        <c:lblOffset val="100"/>
        <c:noMultiLvlLbl val="0"/>
      </c:catAx>
      <c:valAx>
        <c:axId val="438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5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53</xdr:row>
      <xdr:rowOff>76200</xdr:rowOff>
    </xdr:from>
    <xdr:to>
      <xdr:col>22</xdr:col>
      <xdr:colOff>438149</xdr:colOff>
      <xdr:row>73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"/>
  <sheetViews>
    <sheetView tabSelected="1" zoomScaleNormal="100" workbookViewId="0">
      <selection activeCell="T4" sqref="T4:T53"/>
    </sheetView>
  </sheetViews>
  <sheetFormatPr defaultRowHeight="15" x14ac:dyDescent="0.25"/>
  <cols>
    <col min="1" max="1" width="3.140625" customWidth="1"/>
    <col min="2" max="2" width="6.28515625" customWidth="1"/>
    <col min="3" max="3" width="18.28515625" bestFit="1" customWidth="1"/>
    <col min="4" max="4" width="5.140625" customWidth="1"/>
    <col min="5" max="5" width="4.28515625" customWidth="1"/>
    <col min="6" max="6" width="3" hidden="1" customWidth="1"/>
    <col min="7" max="8" width="5.28515625" hidden="1" customWidth="1"/>
    <col min="9" max="9" width="3.42578125" hidden="1" customWidth="1"/>
    <col min="10" max="11" width="5.28515625" hidden="1" customWidth="1"/>
    <col min="12" max="12" width="5" hidden="1" customWidth="1"/>
    <col min="13" max="13" width="7" hidden="1" customWidth="1"/>
    <col min="14" max="14" width="4.7109375" hidden="1" customWidth="1"/>
    <col min="15" max="15" width="4.42578125" hidden="1" customWidth="1"/>
    <col min="16" max="16" width="4" hidden="1" customWidth="1"/>
    <col min="17" max="19" width="7" customWidth="1"/>
  </cols>
  <sheetData>
    <row r="2" spans="1:22" ht="15" customHeight="1" x14ac:dyDescent="0.25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/>
      <c r="R2" s="28"/>
      <c r="S2" s="28"/>
      <c r="T2" s="28"/>
    </row>
    <row r="3" spans="1:22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2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9" t="s">
        <v>16</v>
      </c>
      <c r="Q3" s="11" t="s">
        <v>17</v>
      </c>
      <c r="R3" s="11" t="s">
        <v>101</v>
      </c>
      <c r="S3" s="12" t="s">
        <v>102</v>
      </c>
      <c r="T3" s="12" t="s">
        <v>104</v>
      </c>
      <c r="V3" s="7" t="s">
        <v>103</v>
      </c>
    </row>
    <row r="4" spans="1:22" x14ac:dyDescent="0.25">
      <c r="A4" s="3">
        <v>1</v>
      </c>
      <c r="B4" s="3">
        <v>18</v>
      </c>
      <c r="C4" s="4" t="s">
        <v>18</v>
      </c>
      <c r="D4" s="5" t="s">
        <v>19</v>
      </c>
      <c r="E4" s="5">
        <v>4</v>
      </c>
      <c r="F4" s="5">
        <v>16</v>
      </c>
      <c r="G4" s="5">
        <v>4351</v>
      </c>
      <c r="H4" s="5">
        <v>37</v>
      </c>
      <c r="I4" s="5">
        <v>8</v>
      </c>
      <c r="J4" s="5">
        <v>264</v>
      </c>
      <c r="K4" s="5">
        <v>2</v>
      </c>
      <c r="L4" s="5">
        <v>6</v>
      </c>
      <c r="M4" s="5">
        <v>28.05</v>
      </c>
      <c r="N4" s="5">
        <v>214</v>
      </c>
      <c r="O4" s="5">
        <v>383</v>
      </c>
      <c r="P4" s="10">
        <v>383</v>
      </c>
      <c r="Q4" s="13">
        <v>344.44</v>
      </c>
      <c r="R4" s="13">
        <f>Q4/16</f>
        <v>21.5275</v>
      </c>
      <c r="S4" s="8">
        <f>R4/100*200-5</f>
        <v>38.055</v>
      </c>
      <c r="T4" s="8">
        <f>S4*4.89/7.15*(18.76/(96.47/9))</f>
        <v>45.550967789544337</v>
      </c>
      <c r="V4">
        <f>R4-R15</f>
        <v>4.8912499999999994</v>
      </c>
    </row>
    <row r="5" spans="1:22" x14ac:dyDescent="0.25">
      <c r="A5" s="3">
        <v>2</v>
      </c>
      <c r="B5" s="3">
        <v>24</v>
      </c>
      <c r="C5" s="4" t="s">
        <v>20</v>
      </c>
      <c r="D5" s="5" t="s">
        <v>21</v>
      </c>
      <c r="E5" s="5">
        <v>7</v>
      </c>
      <c r="F5" s="5">
        <v>16</v>
      </c>
      <c r="G5" s="5">
        <v>4833</v>
      </c>
      <c r="H5" s="5">
        <v>40</v>
      </c>
      <c r="I5" s="5">
        <v>17</v>
      </c>
      <c r="J5" s="5">
        <v>19</v>
      </c>
      <c r="K5" s="5">
        <v>1</v>
      </c>
      <c r="L5" s="5">
        <v>8</v>
      </c>
      <c r="M5" s="5">
        <v>23.96</v>
      </c>
      <c r="N5" s="5">
        <v>209</v>
      </c>
      <c r="O5" s="5">
        <v>371</v>
      </c>
      <c r="P5" s="10">
        <v>371</v>
      </c>
      <c r="Q5" s="13">
        <v>327.22000000000003</v>
      </c>
      <c r="R5" s="13">
        <f t="shared" ref="R5:R53" si="0">Q5/16</f>
        <v>20.451250000000002</v>
      </c>
      <c r="S5" s="8">
        <f t="shared" ref="S5:S53" si="1">R5/100*200-5</f>
        <v>35.902500000000003</v>
      </c>
      <c r="T5" s="8">
        <f t="shared" ref="T5:T53" si="2">S5*4.89/7.15*(18.76/(96.47/9))</f>
        <v>42.974474341456208</v>
      </c>
    </row>
    <row r="6" spans="1:22" x14ac:dyDescent="0.25">
      <c r="A6" s="3">
        <v>3</v>
      </c>
      <c r="B6" s="3">
        <v>37</v>
      </c>
      <c r="C6" s="6" t="s">
        <v>22</v>
      </c>
      <c r="D6" s="5" t="s">
        <v>23</v>
      </c>
      <c r="E6" s="5">
        <v>4</v>
      </c>
      <c r="F6" s="5">
        <v>16</v>
      </c>
      <c r="G6" s="5">
        <v>3810</v>
      </c>
      <c r="H6" s="5">
        <v>22</v>
      </c>
      <c r="I6" s="5">
        <v>13</v>
      </c>
      <c r="J6" s="5">
        <v>623</v>
      </c>
      <c r="K6" s="5">
        <v>6</v>
      </c>
      <c r="L6" s="5">
        <v>4</v>
      </c>
      <c r="M6" s="5">
        <v>53.25</v>
      </c>
      <c r="N6" s="5">
        <v>137</v>
      </c>
      <c r="O6" s="5">
        <v>345</v>
      </c>
      <c r="P6" s="10">
        <v>345</v>
      </c>
      <c r="Q6" s="13">
        <v>312.7</v>
      </c>
      <c r="R6" s="13">
        <f t="shared" si="0"/>
        <v>19.543749999999999</v>
      </c>
      <c r="S6" s="8">
        <f t="shared" si="1"/>
        <v>34.087499999999999</v>
      </c>
      <c r="T6" s="8">
        <f t="shared" si="2"/>
        <v>40.801960702301741</v>
      </c>
    </row>
    <row r="7" spans="1:22" x14ac:dyDescent="0.25">
      <c r="A7" s="3">
        <v>8</v>
      </c>
      <c r="B7" s="3">
        <v>58</v>
      </c>
      <c r="C7" s="25" t="s">
        <v>24</v>
      </c>
      <c r="D7" s="5" t="s">
        <v>25</v>
      </c>
      <c r="E7" s="5">
        <v>5</v>
      </c>
      <c r="F7" s="5">
        <v>15</v>
      </c>
      <c r="G7" s="5">
        <v>3332</v>
      </c>
      <c r="H7" s="5">
        <v>25</v>
      </c>
      <c r="I7" s="5">
        <v>7</v>
      </c>
      <c r="J7" s="5">
        <v>598</v>
      </c>
      <c r="K7" s="5">
        <v>4</v>
      </c>
      <c r="L7" s="5">
        <v>2</v>
      </c>
      <c r="M7" s="5">
        <v>73.38</v>
      </c>
      <c r="N7" s="5">
        <v>151</v>
      </c>
      <c r="O7" s="5">
        <v>326</v>
      </c>
      <c r="P7" s="10">
        <v>326</v>
      </c>
      <c r="Q7" s="13">
        <v>303.08</v>
      </c>
      <c r="R7" s="13">
        <f t="shared" si="0"/>
        <v>18.942499999999999</v>
      </c>
      <c r="S7" s="8">
        <f t="shared" si="1"/>
        <v>32.884999999999998</v>
      </c>
      <c r="T7" s="8">
        <f t="shared" si="2"/>
        <v>39.362595605286174</v>
      </c>
    </row>
    <row r="8" spans="1:22" x14ac:dyDescent="0.25">
      <c r="A8" s="3">
        <v>5</v>
      </c>
      <c r="B8" s="3">
        <v>41</v>
      </c>
      <c r="C8" s="25" t="s">
        <v>26</v>
      </c>
      <c r="D8" s="5" t="s">
        <v>27</v>
      </c>
      <c r="E8" s="5">
        <v>10</v>
      </c>
      <c r="F8" s="5">
        <v>16</v>
      </c>
      <c r="G8" s="5">
        <v>4251</v>
      </c>
      <c r="H8" s="5">
        <v>33</v>
      </c>
      <c r="I8" s="5">
        <v>9</v>
      </c>
      <c r="J8" s="5">
        <v>49</v>
      </c>
      <c r="K8" s="5">
        <v>2</v>
      </c>
      <c r="L8" s="5">
        <v>5</v>
      </c>
      <c r="M8" s="5">
        <v>53.12</v>
      </c>
      <c r="N8" s="5">
        <v>191</v>
      </c>
      <c r="O8" s="5">
        <v>341</v>
      </c>
      <c r="P8" s="10">
        <v>341</v>
      </c>
      <c r="Q8" s="13">
        <v>300.94</v>
      </c>
      <c r="R8" s="13">
        <f t="shared" si="0"/>
        <v>18.80875</v>
      </c>
      <c r="S8" s="8">
        <f t="shared" si="1"/>
        <v>32.6175</v>
      </c>
      <c r="T8" s="8">
        <f t="shared" si="2"/>
        <v>39.042404201168381</v>
      </c>
    </row>
    <row r="9" spans="1:22" x14ac:dyDescent="0.25">
      <c r="A9" s="3">
        <v>4</v>
      </c>
      <c r="B9" s="3">
        <v>38</v>
      </c>
      <c r="C9" s="4" t="s">
        <v>28</v>
      </c>
      <c r="D9" s="5" t="s">
        <v>29</v>
      </c>
      <c r="E9" s="5">
        <v>9</v>
      </c>
      <c r="F9" s="5">
        <v>16</v>
      </c>
      <c r="G9" s="5">
        <v>4582</v>
      </c>
      <c r="H9" s="5">
        <v>35</v>
      </c>
      <c r="I9" s="5">
        <v>12</v>
      </c>
      <c r="J9" s="5">
        <v>7</v>
      </c>
      <c r="K9" s="5">
        <v>0</v>
      </c>
      <c r="L9" s="5">
        <v>7</v>
      </c>
      <c r="M9" s="5">
        <v>39.21</v>
      </c>
      <c r="N9" s="5">
        <v>184</v>
      </c>
      <c r="O9" s="5">
        <v>343</v>
      </c>
      <c r="P9" s="10">
        <v>343</v>
      </c>
      <c r="Q9" s="13">
        <v>299.98</v>
      </c>
      <c r="R9" s="13">
        <f t="shared" si="0"/>
        <v>18.748750000000001</v>
      </c>
      <c r="S9" s="8">
        <f t="shared" si="1"/>
        <v>32.497500000000002</v>
      </c>
      <c r="T9" s="8">
        <f t="shared" si="2"/>
        <v>38.898766935769736</v>
      </c>
    </row>
    <row r="10" spans="1:22" x14ac:dyDescent="0.25">
      <c r="A10" s="3">
        <v>7</v>
      </c>
      <c r="B10" s="3">
        <v>54</v>
      </c>
      <c r="C10" s="4" t="s">
        <v>30</v>
      </c>
      <c r="D10" s="5" t="s">
        <v>31</v>
      </c>
      <c r="E10" s="5">
        <v>12</v>
      </c>
      <c r="F10" s="5">
        <v>16</v>
      </c>
      <c r="G10" s="5">
        <v>3484</v>
      </c>
      <c r="H10" s="5">
        <v>27</v>
      </c>
      <c r="I10" s="5">
        <v>7</v>
      </c>
      <c r="J10" s="5">
        <v>483</v>
      </c>
      <c r="K10" s="5">
        <v>3</v>
      </c>
      <c r="L10" s="5">
        <v>3</v>
      </c>
      <c r="M10" s="5">
        <v>80.94</v>
      </c>
      <c r="N10" s="5">
        <v>162</v>
      </c>
      <c r="O10" s="5">
        <v>330</v>
      </c>
      <c r="P10" s="10">
        <v>330</v>
      </c>
      <c r="Q10" s="13">
        <v>299.66000000000003</v>
      </c>
      <c r="R10" s="13">
        <f t="shared" si="0"/>
        <v>18.728750000000002</v>
      </c>
      <c r="S10" s="8">
        <f t="shared" si="1"/>
        <v>32.457500000000003</v>
      </c>
      <c r="T10" s="8">
        <f t="shared" si="2"/>
        <v>38.850887847303518</v>
      </c>
    </row>
    <row r="11" spans="1:22" x14ac:dyDescent="0.25">
      <c r="A11" s="3">
        <v>11</v>
      </c>
      <c r="B11" s="3">
        <v>67</v>
      </c>
      <c r="C11" s="4" t="s">
        <v>32</v>
      </c>
      <c r="D11" s="5" t="s">
        <v>33</v>
      </c>
      <c r="E11" s="5">
        <v>9</v>
      </c>
      <c r="F11" s="5">
        <v>15</v>
      </c>
      <c r="G11" s="5">
        <v>3187</v>
      </c>
      <c r="H11" s="5">
        <v>20</v>
      </c>
      <c r="I11" s="5">
        <v>10</v>
      </c>
      <c r="J11" s="5">
        <v>799</v>
      </c>
      <c r="K11" s="5">
        <v>5</v>
      </c>
      <c r="L11" s="5">
        <v>2</v>
      </c>
      <c r="M11" s="5">
        <v>68.78</v>
      </c>
      <c r="N11" s="5">
        <v>121</v>
      </c>
      <c r="O11" s="5">
        <v>319</v>
      </c>
      <c r="P11" s="10">
        <v>319</v>
      </c>
      <c r="Q11" s="13">
        <v>297.38</v>
      </c>
      <c r="R11" s="13">
        <f t="shared" si="0"/>
        <v>18.58625</v>
      </c>
      <c r="S11" s="8">
        <f t="shared" si="1"/>
        <v>32.172499999999999</v>
      </c>
      <c r="T11" s="8">
        <f t="shared" si="2"/>
        <v>38.509749341981745</v>
      </c>
    </row>
    <row r="12" spans="1:22" x14ac:dyDescent="0.25">
      <c r="A12" s="3">
        <v>6</v>
      </c>
      <c r="B12" s="3">
        <v>47</v>
      </c>
      <c r="C12" s="4" t="s">
        <v>34</v>
      </c>
      <c r="D12" s="5" t="s">
        <v>35</v>
      </c>
      <c r="E12" s="5">
        <v>9</v>
      </c>
      <c r="F12" s="5">
        <v>16</v>
      </c>
      <c r="G12" s="5">
        <v>4724</v>
      </c>
      <c r="H12" s="5">
        <v>29</v>
      </c>
      <c r="I12" s="5">
        <v>16</v>
      </c>
      <c r="J12" s="5">
        <v>107</v>
      </c>
      <c r="K12" s="5">
        <v>1</v>
      </c>
      <c r="L12" s="5">
        <v>8</v>
      </c>
      <c r="M12" s="5">
        <v>69.930000000000007</v>
      </c>
      <c r="N12" s="5">
        <v>144</v>
      </c>
      <c r="O12" s="5">
        <v>332</v>
      </c>
      <c r="P12" s="10">
        <v>332</v>
      </c>
      <c r="Q12" s="13">
        <v>289.66000000000003</v>
      </c>
      <c r="R12" s="13">
        <f t="shared" si="0"/>
        <v>18.103750000000002</v>
      </c>
      <c r="S12" s="8">
        <f t="shared" si="1"/>
        <v>31.207500000000003</v>
      </c>
      <c r="T12" s="8">
        <f t="shared" si="2"/>
        <v>37.35466633273434</v>
      </c>
    </row>
    <row r="13" spans="1:22" x14ac:dyDescent="0.25">
      <c r="A13" s="3">
        <v>10</v>
      </c>
      <c r="B13" s="3">
        <v>60</v>
      </c>
      <c r="C13" s="4" t="s">
        <v>36</v>
      </c>
      <c r="D13" s="5" t="s">
        <v>37</v>
      </c>
      <c r="E13" s="5">
        <v>8</v>
      </c>
      <c r="F13" s="5">
        <v>16</v>
      </c>
      <c r="G13" s="5">
        <v>4038</v>
      </c>
      <c r="H13" s="5">
        <v>28</v>
      </c>
      <c r="I13" s="5">
        <v>10</v>
      </c>
      <c r="J13" s="5">
        <v>239</v>
      </c>
      <c r="K13" s="5">
        <v>2</v>
      </c>
      <c r="L13" s="5">
        <v>4</v>
      </c>
      <c r="M13" s="5">
        <v>69.91</v>
      </c>
      <c r="N13" s="5">
        <v>154</v>
      </c>
      <c r="O13" s="5">
        <v>322</v>
      </c>
      <c r="P13" s="10">
        <v>322</v>
      </c>
      <c r="Q13" s="13">
        <v>289.42</v>
      </c>
      <c r="R13" s="13">
        <f t="shared" si="0"/>
        <v>18.088750000000001</v>
      </c>
      <c r="S13" s="8">
        <f t="shared" si="1"/>
        <v>31.177500000000002</v>
      </c>
      <c r="T13" s="8">
        <f t="shared" si="2"/>
        <v>37.318757016384673</v>
      </c>
    </row>
    <row r="14" spans="1:22" x14ac:dyDescent="0.25">
      <c r="A14" s="3">
        <v>9</v>
      </c>
      <c r="B14" s="3">
        <v>59</v>
      </c>
      <c r="C14" s="4" t="s">
        <v>38</v>
      </c>
      <c r="D14" s="5" t="s">
        <v>39</v>
      </c>
      <c r="E14" s="5">
        <v>6</v>
      </c>
      <c r="F14" s="5">
        <v>16</v>
      </c>
      <c r="G14" s="5">
        <v>4619</v>
      </c>
      <c r="H14" s="5">
        <v>28</v>
      </c>
      <c r="I14" s="5">
        <v>14</v>
      </c>
      <c r="J14" s="5">
        <v>81</v>
      </c>
      <c r="K14" s="5">
        <v>1</v>
      </c>
      <c r="L14" s="5">
        <v>7</v>
      </c>
      <c r="M14" s="5">
        <v>53.1</v>
      </c>
      <c r="N14" s="5">
        <v>143</v>
      </c>
      <c r="O14" s="5">
        <v>325</v>
      </c>
      <c r="P14" s="10">
        <v>325</v>
      </c>
      <c r="Q14" s="13">
        <v>282.86</v>
      </c>
      <c r="R14" s="13">
        <f t="shared" si="0"/>
        <v>17.678750000000001</v>
      </c>
      <c r="S14" s="8">
        <f t="shared" si="1"/>
        <v>30.357500000000002</v>
      </c>
      <c r="T14" s="8">
        <f t="shared" si="2"/>
        <v>36.337235702827286</v>
      </c>
    </row>
    <row r="15" spans="1:22" s="24" customFormat="1" ht="15.75" thickBot="1" x14ac:dyDescent="0.3">
      <c r="A15" s="19">
        <v>12</v>
      </c>
      <c r="B15" s="19">
        <v>79</v>
      </c>
      <c r="C15" s="20" t="s">
        <v>40</v>
      </c>
      <c r="D15" s="21" t="s">
        <v>41</v>
      </c>
      <c r="E15" s="21">
        <v>11</v>
      </c>
      <c r="F15" s="21">
        <v>15</v>
      </c>
      <c r="G15" s="21">
        <v>4422</v>
      </c>
      <c r="H15" s="21">
        <v>27</v>
      </c>
      <c r="I15" s="21">
        <v>15</v>
      </c>
      <c r="J15" s="21">
        <v>53</v>
      </c>
      <c r="K15" s="21">
        <v>1</v>
      </c>
      <c r="L15" s="21">
        <v>6</v>
      </c>
      <c r="M15" s="21">
        <v>76.459999999999994</v>
      </c>
      <c r="N15" s="21">
        <v>134</v>
      </c>
      <c r="O15" s="21">
        <v>306</v>
      </c>
      <c r="P15" s="22">
        <v>306</v>
      </c>
      <c r="Q15" s="23">
        <v>266.18</v>
      </c>
      <c r="R15" s="23">
        <f t="shared" si="0"/>
        <v>16.63625</v>
      </c>
      <c r="S15" s="8">
        <f t="shared" si="1"/>
        <v>28.272500000000001</v>
      </c>
      <c r="T15" s="8">
        <f t="shared" si="2"/>
        <v>33.841538216525883</v>
      </c>
    </row>
    <row r="16" spans="1:22" x14ac:dyDescent="0.25">
      <c r="A16" s="14">
        <v>13</v>
      </c>
      <c r="B16" s="14">
        <v>87</v>
      </c>
      <c r="C16" s="15" t="s">
        <v>42</v>
      </c>
      <c r="D16" s="16" t="s">
        <v>43</v>
      </c>
      <c r="E16" s="16">
        <v>5</v>
      </c>
      <c r="F16" s="16">
        <v>15</v>
      </c>
      <c r="G16" s="16">
        <v>4103</v>
      </c>
      <c r="H16" s="16">
        <v>25</v>
      </c>
      <c r="I16" s="16">
        <v>9</v>
      </c>
      <c r="J16" s="16">
        <v>97</v>
      </c>
      <c r="K16" s="16">
        <v>0</v>
      </c>
      <c r="L16" s="16">
        <v>5</v>
      </c>
      <c r="M16" s="16">
        <v>140.19</v>
      </c>
      <c r="N16" s="16">
        <v>128</v>
      </c>
      <c r="O16" s="16">
        <v>292</v>
      </c>
      <c r="P16" s="17">
        <v>292</v>
      </c>
      <c r="Q16" s="18">
        <v>255.82</v>
      </c>
      <c r="R16" s="18">
        <f t="shared" si="0"/>
        <v>15.98875</v>
      </c>
      <c r="S16" s="8">
        <f t="shared" si="1"/>
        <v>26.977499999999999</v>
      </c>
      <c r="T16" s="8">
        <f t="shared" si="2"/>
        <v>32.291452727432201</v>
      </c>
    </row>
    <row r="17" spans="1:20" x14ac:dyDescent="0.25">
      <c r="A17" s="3">
        <v>14</v>
      </c>
      <c r="B17" s="3">
        <v>102</v>
      </c>
      <c r="C17" s="4" t="s">
        <v>44</v>
      </c>
      <c r="D17" s="5" t="s">
        <v>45</v>
      </c>
      <c r="E17" s="5">
        <v>8</v>
      </c>
      <c r="F17" s="5">
        <v>15</v>
      </c>
      <c r="G17" s="5">
        <v>4155</v>
      </c>
      <c r="H17" s="5">
        <v>24</v>
      </c>
      <c r="I17" s="5">
        <v>16</v>
      </c>
      <c r="J17" s="5">
        <v>178</v>
      </c>
      <c r="K17" s="5">
        <v>0</v>
      </c>
      <c r="L17" s="5">
        <v>5</v>
      </c>
      <c r="M17" s="5">
        <v>151.88</v>
      </c>
      <c r="N17" s="5">
        <v>106</v>
      </c>
      <c r="O17" s="5">
        <v>282</v>
      </c>
      <c r="P17" s="10">
        <v>282</v>
      </c>
      <c r="Q17" s="13">
        <v>248</v>
      </c>
      <c r="R17" s="13">
        <f t="shared" si="0"/>
        <v>15.5</v>
      </c>
      <c r="S17" s="8">
        <f t="shared" si="1"/>
        <v>26</v>
      </c>
      <c r="T17" s="8">
        <f t="shared" si="2"/>
        <v>31.121407503039094</v>
      </c>
    </row>
    <row r="18" spans="1:20" x14ac:dyDescent="0.25">
      <c r="A18" s="3">
        <v>16</v>
      </c>
      <c r="B18" s="3">
        <v>124</v>
      </c>
      <c r="C18" s="4" t="s">
        <v>46</v>
      </c>
      <c r="D18" s="5" t="s">
        <v>47</v>
      </c>
      <c r="E18" s="5">
        <v>8</v>
      </c>
      <c r="F18" s="5">
        <v>16</v>
      </c>
      <c r="G18" s="5">
        <v>3802</v>
      </c>
      <c r="H18" s="5">
        <v>24</v>
      </c>
      <c r="I18" s="5">
        <v>9</v>
      </c>
      <c r="J18" s="5">
        <v>64</v>
      </c>
      <c r="K18" s="5">
        <v>1</v>
      </c>
      <c r="L18" s="5">
        <v>3</v>
      </c>
      <c r="M18" s="5">
        <v>149.49</v>
      </c>
      <c r="N18" s="5">
        <v>127</v>
      </c>
      <c r="O18" s="5">
        <v>275</v>
      </c>
      <c r="P18" s="10">
        <v>275</v>
      </c>
      <c r="Q18" s="13">
        <v>242.48</v>
      </c>
      <c r="R18" s="13">
        <f t="shared" si="0"/>
        <v>15.154999999999999</v>
      </c>
      <c r="S18" s="8">
        <f t="shared" si="1"/>
        <v>25.31</v>
      </c>
      <c r="T18" s="8">
        <f t="shared" si="2"/>
        <v>30.295493226996907</v>
      </c>
    </row>
    <row r="19" spans="1:20" x14ac:dyDescent="0.25">
      <c r="A19" s="3">
        <v>15</v>
      </c>
      <c r="B19" s="3">
        <v>114</v>
      </c>
      <c r="C19" s="4" t="s">
        <v>48</v>
      </c>
      <c r="D19" s="5" t="s">
        <v>49</v>
      </c>
      <c r="E19" s="5">
        <v>9</v>
      </c>
      <c r="F19" s="5">
        <v>16</v>
      </c>
      <c r="G19" s="5">
        <v>4107</v>
      </c>
      <c r="H19" s="5">
        <v>27</v>
      </c>
      <c r="I19" s="5">
        <v>16</v>
      </c>
      <c r="J19" s="5">
        <v>17</v>
      </c>
      <c r="K19" s="5">
        <v>0</v>
      </c>
      <c r="L19" s="5">
        <v>5</v>
      </c>
      <c r="M19" s="5">
        <v>103.06</v>
      </c>
      <c r="N19" s="5">
        <v>126</v>
      </c>
      <c r="O19" s="5">
        <v>278</v>
      </c>
      <c r="P19" s="10">
        <v>278</v>
      </c>
      <c r="Q19" s="13">
        <v>241.98</v>
      </c>
      <c r="R19" s="13">
        <f t="shared" si="0"/>
        <v>15.123749999999999</v>
      </c>
      <c r="S19" s="8">
        <f t="shared" si="1"/>
        <v>25.247499999999999</v>
      </c>
      <c r="T19" s="8">
        <f t="shared" si="2"/>
        <v>30.220682151268441</v>
      </c>
    </row>
    <row r="20" spans="1:20" x14ac:dyDescent="0.25">
      <c r="A20" s="3">
        <v>17</v>
      </c>
      <c r="B20" s="3">
        <v>131</v>
      </c>
      <c r="C20" s="4" t="s">
        <v>50</v>
      </c>
      <c r="D20" s="5" t="s">
        <v>51</v>
      </c>
      <c r="E20" s="5">
        <v>6</v>
      </c>
      <c r="F20" s="5">
        <v>16</v>
      </c>
      <c r="G20" s="5">
        <v>3837</v>
      </c>
      <c r="H20" s="5">
        <v>20</v>
      </c>
      <c r="I20" s="5">
        <v>10</v>
      </c>
      <c r="J20" s="5">
        <v>210</v>
      </c>
      <c r="K20" s="5">
        <v>1</v>
      </c>
      <c r="L20" s="5">
        <v>4</v>
      </c>
      <c r="M20" s="5">
        <v>169.84</v>
      </c>
      <c r="N20" s="5">
        <v>100</v>
      </c>
      <c r="O20" s="5">
        <v>272</v>
      </c>
      <c r="P20" s="10">
        <v>272</v>
      </c>
      <c r="Q20" s="13">
        <v>240.48</v>
      </c>
      <c r="R20" s="13">
        <f t="shared" si="0"/>
        <v>15.03</v>
      </c>
      <c r="S20" s="8">
        <f t="shared" si="1"/>
        <v>25.06</v>
      </c>
      <c r="T20" s="8">
        <f t="shared" si="2"/>
        <v>29.996248924083069</v>
      </c>
    </row>
    <row r="21" spans="1:20" x14ac:dyDescent="0.25">
      <c r="A21" s="3">
        <v>21</v>
      </c>
      <c r="B21" s="3">
        <v>176</v>
      </c>
      <c r="C21" s="6" t="s">
        <v>52</v>
      </c>
      <c r="D21" s="5" t="s">
        <v>53</v>
      </c>
      <c r="E21" s="5">
        <v>12</v>
      </c>
      <c r="F21" s="5">
        <v>12</v>
      </c>
      <c r="G21" s="5">
        <v>2727</v>
      </c>
      <c r="H21" s="5">
        <v>18</v>
      </c>
      <c r="I21" s="5">
        <v>11</v>
      </c>
      <c r="J21" s="5">
        <v>631</v>
      </c>
      <c r="K21" s="5">
        <v>3</v>
      </c>
      <c r="L21" s="5">
        <v>1</v>
      </c>
      <c r="M21" s="5">
        <v>127.96</v>
      </c>
      <c r="N21" s="5">
        <v>98</v>
      </c>
      <c r="O21" s="5">
        <v>261</v>
      </c>
      <c r="P21" s="10">
        <v>261</v>
      </c>
      <c r="Q21" s="13">
        <v>240.18</v>
      </c>
      <c r="R21" s="13">
        <f t="shared" si="0"/>
        <v>15.01125</v>
      </c>
      <c r="S21" s="8">
        <f t="shared" si="1"/>
        <v>25.022500000000001</v>
      </c>
      <c r="T21" s="8">
        <f t="shared" si="2"/>
        <v>29.951362278645991</v>
      </c>
    </row>
    <row r="22" spans="1:20" x14ac:dyDescent="0.25">
      <c r="A22" s="3">
        <v>18</v>
      </c>
      <c r="B22" s="3">
        <v>136</v>
      </c>
      <c r="C22" s="4" t="s">
        <v>54</v>
      </c>
      <c r="D22" s="5" t="s">
        <v>55</v>
      </c>
      <c r="E22" s="5">
        <v>11</v>
      </c>
      <c r="F22" s="5">
        <v>16</v>
      </c>
      <c r="G22" s="5">
        <v>3696</v>
      </c>
      <c r="H22" s="5">
        <v>25</v>
      </c>
      <c r="I22" s="5">
        <v>12</v>
      </c>
      <c r="J22" s="5">
        <v>85</v>
      </c>
      <c r="K22" s="5">
        <v>1</v>
      </c>
      <c r="L22" s="5">
        <v>3</v>
      </c>
      <c r="M22" s="5">
        <v>151.03</v>
      </c>
      <c r="N22" s="5">
        <v>127</v>
      </c>
      <c r="O22" s="5">
        <v>269</v>
      </c>
      <c r="P22" s="10">
        <v>269</v>
      </c>
      <c r="Q22" s="13">
        <v>238.34</v>
      </c>
      <c r="R22" s="13">
        <f t="shared" si="0"/>
        <v>14.89625</v>
      </c>
      <c r="S22" s="8">
        <f t="shared" si="1"/>
        <v>24.7925</v>
      </c>
      <c r="T22" s="8">
        <f t="shared" si="2"/>
        <v>29.676057519965262</v>
      </c>
    </row>
    <row r="23" spans="1:20" x14ac:dyDescent="0.25">
      <c r="A23" s="3">
        <v>20</v>
      </c>
      <c r="B23" s="3">
        <v>157</v>
      </c>
      <c r="C23" s="4" t="s">
        <v>56</v>
      </c>
      <c r="D23" s="5" t="s">
        <v>57</v>
      </c>
      <c r="E23" s="5">
        <v>5</v>
      </c>
      <c r="F23" s="5">
        <v>16</v>
      </c>
      <c r="G23" s="5">
        <v>3894</v>
      </c>
      <c r="H23" s="5">
        <v>23</v>
      </c>
      <c r="I23" s="5">
        <v>18</v>
      </c>
      <c r="J23" s="5">
        <v>134</v>
      </c>
      <c r="K23" s="5">
        <v>1</v>
      </c>
      <c r="L23" s="5">
        <v>4</v>
      </c>
      <c r="M23" s="5">
        <v>139.13999999999999</v>
      </c>
      <c r="N23" s="5">
        <v>101</v>
      </c>
      <c r="O23" s="5">
        <v>262</v>
      </c>
      <c r="P23" s="10">
        <v>262</v>
      </c>
      <c r="Q23" s="13">
        <v>231.16</v>
      </c>
      <c r="R23" s="13">
        <f t="shared" si="0"/>
        <v>14.4475</v>
      </c>
      <c r="S23" s="8">
        <f t="shared" si="1"/>
        <v>23.895</v>
      </c>
      <c r="T23" s="8">
        <f t="shared" si="2"/>
        <v>28.601770472504587</v>
      </c>
    </row>
    <row r="24" spans="1:20" x14ac:dyDescent="0.25">
      <c r="A24" s="3">
        <v>19</v>
      </c>
      <c r="B24" s="3">
        <v>152</v>
      </c>
      <c r="C24" s="4" t="s">
        <v>58</v>
      </c>
      <c r="D24" s="5" t="s">
        <v>59</v>
      </c>
      <c r="E24" s="5">
        <v>9</v>
      </c>
      <c r="F24" s="5">
        <v>15</v>
      </c>
      <c r="G24" s="5">
        <v>4263</v>
      </c>
      <c r="H24" s="5">
        <v>21</v>
      </c>
      <c r="I24" s="5">
        <v>16</v>
      </c>
      <c r="J24" s="5">
        <v>42</v>
      </c>
      <c r="K24" s="5">
        <v>0</v>
      </c>
      <c r="L24" s="5">
        <v>5</v>
      </c>
      <c r="M24" s="5">
        <v>145.31</v>
      </c>
      <c r="N24" s="5">
        <v>90</v>
      </c>
      <c r="O24" s="5">
        <v>265</v>
      </c>
      <c r="P24" s="10">
        <v>265</v>
      </c>
      <c r="Q24" s="13">
        <v>226.72</v>
      </c>
      <c r="R24" s="13">
        <f t="shared" si="0"/>
        <v>14.17</v>
      </c>
      <c r="S24" s="8">
        <f t="shared" si="1"/>
        <v>23.34</v>
      </c>
      <c r="T24" s="8">
        <f t="shared" si="2"/>
        <v>27.937448120035867</v>
      </c>
    </row>
    <row r="25" spans="1:20" x14ac:dyDescent="0.25">
      <c r="A25" s="3">
        <v>22</v>
      </c>
      <c r="B25" s="3">
        <v>177</v>
      </c>
      <c r="C25" s="4" t="s">
        <v>60</v>
      </c>
      <c r="D25" s="5" t="s">
        <v>61</v>
      </c>
      <c r="E25" s="5">
        <v>12</v>
      </c>
      <c r="F25" s="5">
        <v>16</v>
      </c>
      <c r="G25" s="5">
        <v>3660</v>
      </c>
      <c r="H25" s="5">
        <v>22</v>
      </c>
      <c r="I25" s="5">
        <v>16</v>
      </c>
      <c r="J25" s="5">
        <v>172</v>
      </c>
      <c r="K25" s="5">
        <v>1</v>
      </c>
      <c r="L25" s="5">
        <v>3</v>
      </c>
      <c r="M25" s="5">
        <v>110.4</v>
      </c>
      <c r="N25" s="5">
        <v>103</v>
      </c>
      <c r="O25" s="5">
        <v>259</v>
      </c>
      <c r="P25" s="10">
        <v>259</v>
      </c>
      <c r="Q25" s="13">
        <v>225.6</v>
      </c>
      <c r="R25" s="13">
        <f t="shared" si="0"/>
        <v>14.1</v>
      </c>
      <c r="S25" s="8">
        <f t="shared" si="1"/>
        <v>23.199999999999996</v>
      </c>
      <c r="T25" s="8">
        <f t="shared" si="2"/>
        <v>27.769871310404113</v>
      </c>
    </row>
    <row r="26" spans="1:20" x14ac:dyDescent="0.25">
      <c r="A26" s="3">
        <v>24</v>
      </c>
      <c r="B26" s="3">
        <v>195</v>
      </c>
      <c r="C26" s="4" t="s">
        <v>62</v>
      </c>
      <c r="D26" s="5" t="s">
        <v>63</v>
      </c>
      <c r="E26" s="5">
        <v>8</v>
      </c>
      <c r="F26" s="5">
        <v>16</v>
      </c>
      <c r="G26" s="5">
        <v>3732</v>
      </c>
      <c r="H26" s="5">
        <v>25</v>
      </c>
      <c r="I26" s="5">
        <v>17</v>
      </c>
      <c r="J26" s="5">
        <v>36</v>
      </c>
      <c r="K26" s="5">
        <v>1</v>
      </c>
      <c r="L26" s="5">
        <v>3</v>
      </c>
      <c r="M26" s="5">
        <v>153.19</v>
      </c>
      <c r="N26" s="5">
        <v>115</v>
      </c>
      <c r="O26" s="5">
        <v>254</v>
      </c>
      <c r="P26" s="10">
        <v>254</v>
      </c>
      <c r="Q26" s="13">
        <v>224.88</v>
      </c>
      <c r="R26" s="13">
        <f t="shared" si="0"/>
        <v>14.055</v>
      </c>
      <c r="S26" s="8">
        <f t="shared" si="1"/>
        <v>23.110000000000003</v>
      </c>
      <c r="T26" s="8">
        <f t="shared" si="2"/>
        <v>27.662143361355142</v>
      </c>
    </row>
    <row r="27" spans="1:20" x14ac:dyDescent="0.25">
      <c r="A27" s="3">
        <v>23</v>
      </c>
      <c r="B27" s="3">
        <v>185</v>
      </c>
      <c r="C27" s="4" t="s">
        <v>64</v>
      </c>
      <c r="D27" s="5" t="s">
        <v>65</v>
      </c>
      <c r="E27" s="5">
        <v>8</v>
      </c>
      <c r="F27" s="5">
        <v>16</v>
      </c>
      <c r="G27" s="5">
        <v>3780</v>
      </c>
      <c r="H27" s="5">
        <v>21</v>
      </c>
      <c r="I27" s="5">
        <v>11</v>
      </c>
      <c r="J27" s="5">
        <v>26</v>
      </c>
      <c r="K27" s="5">
        <v>1</v>
      </c>
      <c r="L27" s="5">
        <v>3</v>
      </c>
      <c r="M27" s="5">
        <v>155.46</v>
      </c>
      <c r="N27" s="5">
        <v>107</v>
      </c>
      <c r="O27" s="5">
        <v>256</v>
      </c>
      <c r="P27" s="10">
        <v>256</v>
      </c>
      <c r="Q27" s="13">
        <v>221.8</v>
      </c>
      <c r="R27" s="13">
        <f t="shared" si="0"/>
        <v>13.862500000000001</v>
      </c>
      <c r="S27" s="8">
        <f t="shared" si="1"/>
        <v>22.725000000000001</v>
      </c>
      <c r="T27" s="8">
        <f t="shared" si="2"/>
        <v>27.201307134867825</v>
      </c>
    </row>
    <row r="28" spans="1:20" x14ac:dyDescent="0.25">
      <c r="A28" s="3">
        <v>25</v>
      </c>
      <c r="B28" s="3" t="s">
        <v>66</v>
      </c>
      <c r="C28" s="4" t="s">
        <v>67</v>
      </c>
      <c r="D28" s="5" t="s">
        <v>68</v>
      </c>
      <c r="E28" s="5">
        <v>10</v>
      </c>
      <c r="F28" s="5">
        <v>15</v>
      </c>
      <c r="G28" s="5">
        <v>3608</v>
      </c>
      <c r="H28" s="5">
        <v>18</v>
      </c>
      <c r="I28" s="5">
        <v>11</v>
      </c>
      <c r="J28" s="5">
        <v>197</v>
      </c>
      <c r="K28" s="5">
        <v>1</v>
      </c>
      <c r="L28" s="5">
        <v>3</v>
      </c>
      <c r="M28" s="5">
        <v>154.72</v>
      </c>
      <c r="N28" s="5">
        <v>88</v>
      </c>
      <c r="O28" s="5">
        <v>251</v>
      </c>
      <c r="P28" s="10">
        <v>251</v>
      </c>
      <c r="Q28" s="13">
        <v>220.02</v>
      </c>
      <c r="R28" s="13">
        <f t="shared" si="0"/>
        <v>13.751250000000001</v>
      </c>
      <c r="S28" s="8">
        <f t="shared" si="1"/>
        <v>22.502500000000001</v>
      </c>
      <c r="T28" s="8">
        <f t="shared" si="2"/>
        <v>26.934979705274511</v>
      </c>
    </row>
    <row r="29" spans="1:20" x14ac:dyDescent="0.25">
      <c r="A29" s="3">
        <v>27</v>
      </c>
      <c r="B29" s="3" t="s">
        <v>66</v>
      </c>
      <c r="C29" s="4" t="s">
        <v>69</v>
      </c>
      <c r="D29" s="5" t="s">
        <v>70</v>
      </c>
      <c r="E29" s="5">
        <v>12</v>
      </c>
      <c r="F29" s="5">
        <v>15</v>
      </c>
      <c r="G29" s="5">
        <v>2867</v>
      </c>
      <c r="H29" s="5">
        <v>19</v>
      </c>
      <c r="I29" s="5">
        <v>16</v>
      </c>
      <c r="J29" s="5">
        <v>304</v>
      </c>
      <c r="K29" s="5">
        <v>2</v>
      </c>
      <c r="L29" s="5">
        <v>2</v>
      </c>
      <c r="M29" s="5">
        <v>167.62</v>
      </c>
      <c r="N29" s="5">
        <v>89</v>
      </c>
      <c r="O29" s="5">
        <v>224</v>
      </c>
      <c r="P29" s="10">
        <v>224</v>
      </c>
      <c r="Q29" s="13">
        <v>201.08</v>
      </c>
      <c r="R29" s="13">
        <f t="shared" si="0"/>
        <v>12.567500000000001</v>
      </c>
      <c r="S29" s="8">
        <f t="shared" si="1"/>
        <v>20.135000000000002</v>
      </c>
      <c r="T29" s="8">
        <f t="shared" si="2"/>
        <v>24.101136156680472</v>
      </c>
    </row>
    <row r="30" spans="1:20" x14ac:dyDescent="0.25">
      <c r="A30" s="3">
        <v>26</v>
      </c>
      <c r="B30" s="3" t="s">
        <v>66</v>
      </c>
      <c r="C30" s="4" t="s">
        <v>71</v>
      </c>
      <c r="D30" s="5" t="s">
        <v>72</v>
      </c>
      <c r="E30" s="5">
        <v>10</v>
      </c>
      <c r="F30" s="5">
        <v>15</v>
      </c>
      <c r="G30" s="5">
        <v>3581</v>
      </c>
      <c r="H30" s="5">
        <v>17</v>
      </c>
      <c r="I30" s="5">
        <v>11</v>
      </c>
      <c r="J30" s="5">
        <v>90</v>
      </c>
      <c r="K30" s="5">
        <v>0</v>
      </c>
      <c r="L30" s="5">
        <v>3</v>
      </c>
      <c r="M30" s="5">
        <v>177.59</v>
      </c>
      <c r="N30" s="5">
        <v>76</v>
      </c>
      <c r="O30" s="5">
        <v>230</v>
      </c>
      <c r="P30" s="10">
        <v>230</v>
      </c>
      <c r="Q30" s="13">
        <v>198.24</v>
      </c>
      <c r="R30" s="13">
        <f t="shared" si="0"/>
        <v>12.39</v>
      </c>
      <c r="S30" s="8">
        <f t="shared" si="1"/>
        <v>19.78</v>
      </c>
      <c r="T30" s="8">
        <f t="shared" si="2"/>
        <v>23.676209246542822</v>
      </c>
    </row>
    <row r="31" spans="1:20" x14ac:dyDescent="0.25">
      <c r="A31" s="3">
        <v>28</v>
      </c>
      <c r="B31" s="3" t="s">
        <v>66</v>
      </c>
      <c r="C31" s="4" t="s">
        <v>73</v>
      </c>
      <c r="D31" s="5" t="s">
        <v>74</v>
      </c>
      <c r="E31" s="5">
        <v>8</v>
      </c>
      <c r="F31" s="5">
        <v>13</v>
      </c>
      <c r="G31" s="5">
        <v>2862</v>
      </c>
      <c r="H31" s="5">
        <v>14</v>
      </c>
      <c r="I31" s="5">
        <v>14</v>
      </c>
      <c r="J31" s="5">
        <v>449</v>
      </c>
      <c r="K31" s="5">
        <v>1</v>
      </c>
      <c r="L31" s="5">
        <v>2</v>
      </c>
      <c r="M31" s="5">
        <v>187.65</v>
      </c>
      <c r="N31" s="5">
        <v>59</v>
      </c>
      <c r="O31" s="5">
        <v>218</v>
      </c>
      <c r="P31" s="10">
        <v>218</v>
      </c>
      <c r="Q31" s="13">
        <v>193.38</v>
      </c>
      <c r="R31" s="13">
        <f t="shared" si="0"/>
        <v>12.08625</v>
      </c>
      <c r="S31" s="8">
        <f t="shared" si="1"/>
        <v>19.172499999999999</v>
      </c>
      <c r="T31" s="8">
        <f t="shared" si="2"/>
        <v>22.949045590462195</v>
      </c>
    </row>
    <row r="32" spans="1:20" x14ac:dyDescent="0.25">
      <c r="A32" s="3">
        <v>29</v>
      </c>
      <c r="B32" s="3" t="s">
        <v>66</v>
      </c>
      <c r="C32" s="4" t="s">
        <v>75</v>
      </c>
      <c r="D32" s="5" t="s">
        <v>76</v>
      </c>
      <c r="E32" s="5">
        <v>5</v>
      </c>
      <c r="F32" s="5">
        <v>16</v>
      </c>
      <c r="G32" s="5">
        <v>2067</v>
      </c>
      <c r="H32" s="5">
        <v>12</v>
      </c>
      <c r="I32" s="5">
        <v>11</v>
      </c>
      <c r="J32" s="5">
        <v>250</v>
      </c>
      <c r="K32" s="5">
        <v>0</v>
      </c>
      <c r="L32" s="5">
        <v>1</v>
      </c>
      <c r="M32" s="5">
        <v>186.43</v>
      </c>
      <c r="N32" s="5">
        <v>46</v>
      </c>
      <c r="O32" s="5">
        <v>150</v>
      </c>
      <c r="P32" s="10">
        <v>150</v>
      </c>
      <c r="Q32" s="13">
        <v>133.68</v>
      </c>
      <c r="R32" s="13">
        <f t="shared" si="0"/>
        <v>8.3550000000000004</v>
      </c>
      <c r="S32" s="8">
        <f t="shared" si="1"/>
        <v>11.71</v>
      </c>
      <c r="T32" s="8">
        <f t="shared" si="2"/>
        <v>14.016603148484148</v>
      </c>
    </row>
    <row r="33" spans="1:20" x14ac:dyDescent="0.25">
      <c r="A33" s="3">
        <v>30</v>
      </c>
      <c r="B33" s="3" t="s">
        <v>66</v>
      </c>
      <c r="C33" s="4" t="s">
        <v>77</v>
      </c>
      <c r="D33" s="5" t="s">
        <v>53</v>
      </c>
      <c r="E33" s="5">
        <v>12</v>
      </c>
      <c r="F33" s="5">
        <v>16</v>
      </c>
      <c r="G33" s="5">
        <v>1951</v>
      </c>
      <c r="H33" s="5">
        <v>12</v>
      </c>
      <c r="I33" s="5">
        <v>6</v>
      </c>
      <c r="J33" s="5">
        <v>92</v>
      </c>
      <c r="K33" s="5">
        <v>1</v>
      </c>
      <c r="L33" s="5">
        <v>1</v>
      </c>
      <c r="M33" s="5">
        <v>193.89</v>
      </c>
      <c r="N33" s="5">
        <v>64</v>
      </c>
      <c r="O33" s="5">
        <v>146</v>
      </c>
      <c r="P33" s="10">
        <v>146</v>
      </c>
      <c r="Q33" s="13">
        <v>129.24</v>
      </c>
      <c r="R33" s="13">
        <f t="shared" si="0"/>
        <v>8.0775000000000006</v>
      </c>
      <c r="S33" s="8">
        <f t="shared" si="1"/>
        <v>11.155000000000001</v>
      </c>
      <c r="T33" s="8">
        <f t="shared" si="2"/>
        <v>13.35228079601543</v>
      </c>
    </row>
    <row r="34" spans="1:20" x14ac:dyDescent="0.25">
      <c r="A34" s="3">
        <v>31</v>
      </c>
      <c r="B34" s="3" t="s">
        <v>66</v>
      </c>
      <c r="C34" s="4" t="s">
        <v>78</v>
      </c>
      <c r="D34" s="5" t="s">
        <v>79</v>
      </c>
      <c r="E34" s="5">
        <v>10</v>
      </c>
      <c r="F34" s="5">
        <v>15</v>
      </c>
      <c r="G34" s="5">
        <v>1991</v>
      </c>
      <c r="H34" s="5">
        <v>12</v>
      </c>
      <c r="I34" s="5">
        <v>11</v>
      </c>
      <c r="J34" s="5">
        <v>171</v>
      </c>
      <c r="K34" s="5">
        <v>1</v>
      </c>
      <c r="L34" s="5">
        <v>1</v>
      </c>
      <c r="M34" s="5">
        <v>184.4</v>
      </c>
      <c r="N34" s="5">
        <v>53</v>
      </c>
      <c r="O34" s="5">
        <v>145</v>
      </c>
      <c r="P34" s="10">
        <v>145</v>
      </c>
      <c r="Q34" s="13">
        <v>128.74</v>
      </c>
      <c r="R34" s="13">
        <f t="shared" si="0"/>
        <v>8.0462500000000006</v>
      </c>
      <c r="S34" s="8">
        <f t="shared" si="1"/>
        <v>11.092500000000001</v>
      </c>
      <c r="T34" s="8">
        <f t="shared" si="2"/>
        <v>13.27746972028697</v>
      </c>
    </row>
    <row r="35" spans="1:20" x14ac:dyDescent="0.25">
      <c r="A35" s="3">
        <v>32</v>
      </c>
      <c r="B35" s="3" t="s">
        <v>66</v>
      </c>
      <c r="C35" s="4" t="s">
        <v>80</v>
      </c>
      <c r="D35" s="5" t="s">
        <v>81</v>
      </c>
      <c r="E35" s="5">
        <v>7</v>
      </c>
      <c r="F35" s="5">
        <v>16</v>
      </c>
      <c r="G35" s="5">
        <v>2506</v>
      </c>
      <c r="H35" s="5">
        <v>12</v>
      </c>
      <c r="I35" s="5">
        <v>14</v>
      </c>
      <c r="J35" s="5">
        <v>6</v>
      </c>
      <c r="K35" s="5">
        <v>0</v>
      </c>
      <c r="L35" s="5">
        <v>1</v>
      </c>
      <c r="M35" s="5">
        <v>183.38</v>
      </c>
      <c r="N35" s="5">
        <v>42</v>
      </c>
      <c r="O35" s="5">
        <v>143</v>
      </c>
      <c r="P35" s="10">
        <v>143</v>
      </c>
      <c r="Q35" s="13">
        <v>120.84</v>
      </c>
      <c r="R35" s="13">
        <f t="shared" si="0"/>
        <v>7.5525000000000002</v>
      </c>
      <c r="S35" s="8">
        <f t="shared" si="1"/>
        <v>10.105000000000002</v>
      </c>
      <c r="T35" s="8">
        <f t="shared" si="2"/>
        <v>12.095454723777314</v>
      </c>
    </row>
    <row r="36" spans="1:20" x14ac:dyDescent="0.25">
      <c r="A36" s="3">
        <v>33</v>
      </c>
      <c r="B36" s="3" t="s">
        <v>66</v>
      </c>
      <c r="C36" s="4" t="s">
        <v>82</v>
      </c>
      <c r="D36" s="5" t="s">
        <v>83</v>
      </c>
      <c r="E36" s="5">
        <v>9</v>
      </c>
      <c r="F36" s="5">
        <v>16</v>
      </c>
      <c r="G36" s="5">
        <v>2152</v>
      </c>
      <c r="H36" s="5">
        <v>10</v>
      </c>
      <c r="I36" s="5">
        <v>7</v>
      </c>
      <c r="J36" s="5">
        <v>59</v>
      </c>
      <c r="K36" s="5">
        <v>0</v>
      </c>
      <c r="L36" s="5">
        <v>1</v>
      </c>
      <c r="M36" s="5" t="s">
        <v>66</v>
      </c>
      <c r="N36" s="5">
        <v>42</v>
      </c>
      <c r="O36" s="5">
        <v>134</v>
      </c>
      <c r="P36" s="10">
        <v>134</v>
      </c>
      <c r="Q36" s="13">
        <v>117.98</v>
      </c>
      <c r="R36" s="13">
        <f t="shared" si="0"/>
        <v>7.3737500000000002</v>
      </c>
      <c r="S36" s="8">
        <f t="shared" si="1"/>
        <v>9.7474999999999987</v>
      </c>
      <c r="T36" s="8">
        <f t="shared" si="2"/>
        <v>11.667535370610523</v>
      </c>
    </row>
    <row r="37" spans="1:20" x14ac:dyDescent="0.25">
      <c r="A37" s="3">
        <v>34</v>
      </c>
      <c r="B37" s="3" t="s">
        <v>66</v>
      </c>
      <c r="C37" s="4" t="s">
        <v>84</v>
      </c>
      <c r="D37" s="5" t="s">
        <v>83</v>
      </c>
      <c r="E37" s="5">
        <v>9</v>
      </c>
      <c r="F37" s="5">
        <v>16</v>
      </c>
      <c r="G37" s="5">
        <v>1272</v>
      </c>
      <c r="H37" s="5">
        <v>6</v>
      </c>
      <c r="I37" s="5">
        <v>7</v>
      </c>
      <c r="J37" s="5">
        <v>45</v>
      </c>
      <c r="K37" s="5">
        <v>0</v>
      </c>
      <c r="L37" s="5">
        <v>1</v>
      </c>
      <c r="M37" s="5" t="s">
        <v>66</v>
      </c>
      <c r="N37" s="5">
        <v>21</v>
      </c>
      <c r="O37" s="5">
        <v>76</v>
      </c>
      <c r="P37" s="10">
        <v>76</v>
      </c>
      <c r="Q37" s="13">
        <v>65.38</v>
      </c>
      <c r="R37" s="13">
        <f t="shared" si="0"/>
        <v>4.0862499999999997</v>
      </c>
      <c r="S37" s="8">
        <f t="shared" si="1"/>
        <v>3.1724999999999994</v>
      </c>
      <c r="T37" s="8">
        <f t="shared" si="2"/>
        <v>3.7974102039765971</v>
      </c>
    </row>
    <row r="38" spans="1:20" x14ac:dyDescent="0.25">
      <c r="A38" s="3">
        <v>35</v>
      </c>
      <c r="B38" s="3" t="s">
        <v>66</v>
      </c>
      <c r="C38" s="4" t="s">
        <v>85</v>
      </c>
      <c r="D38" s="5" t="s">
        <v>25</v>
      </c>
      <c r="E38" s="5">
        <v>5</v>
      </c>
      <c r="F38" s="5">
        <v>16</v>
      </c>
      <c r="G38" s="5">
        <v>600</v>
      </c>
      <c r="H38" s="5">
        <v>7</v>
      </c>
      <c r="I38" s="5">
        <v>3</v>
      </c>
      <c r="J38" s="5">
        <v>12</v>
      </c>
      <c r="K38" s="5">
        <v>1</v>
      </c>
      <c r="L38" s="5">
        <v>0</v>
      </c>
      <c r="M38" s="5" t="s">
        <v>66</v>
      </c>
      <c r="N38" s="5">
        <v>42</v>
      </c>
      <c r="O38" s="5">
        <v>59</v>
      </c>
      <c r="P38" s="10">
        <v>59</v>
      </c>
      <c r="Q38" s="13">
        <v>53.2</v>
      </c>
      <c r="R38" s="13">
        <f t="shared" si="0"/>
        <v>3.3250000000000002</v>
      </c>
      <c r="S38" s="8">
        <f t="shared" si="1"/>
        <v>1.6500000000000004</v>
      </c>
      <c r="T38" s="8">
        <f t="shared" si="2"/>
        <v>1.9750123992313278</v>
      </c>
    </row>
    <row r="39" spans="1:20" x14ac:dyDescent="0.25">
      <c r="A39" s="3">
        <v>36</v>
      </c>
      <c r="B39" s="3" t="s">
        <v>66</v>
      </c>
      <c r="C39" s="4" t="s">
        <v>86</v>
      </c>
      <c r="D39" s="5" t="s">
        <v>79</v>
      </c>
      <c r="E39" s="5">
        <v>10</v>
      </c>
      <c r="F39" s="5">
        <v>16</v>
      </c>
      <c r="G39" s="5">
        <v>1155</v>
      </c>
      <c r="H39" s="5">
        <v>5</v>
      </c>
      <c r="I39" s="5">
        <v>10</v>
      </c>
      <c r="J39" s="5">
        <v>20</v>
      </c>
      <c r="K39" s="5">
        <v>0</v>
      </c>
      <c r="L39" s="5">
        <v>1</v>
      </c>
      <c r="M39" s="5" t="s">
        <v>66</v>
      </c>
      <c r="N39" s="5">
        <v>7</v>
      </c>
      <c r="O39" s="5">
        <v>56</v>
      </c>
      <c r="P39" s="10">
        <v>56</v>
      </c>
      <c r="Q39" s="13">
        <v>48.2</v>
      </c>
      <c r="R39" s="13">
        <f t="shared" si="0"/>
        <v>3.0125000000000002</v>
      </c>
      <c r="S39" s="8">
        <f t="shared" si="1"/>
        <v>1.0250000000000004</v>
      </c>
      <c r="T39" s="8">
        <f t="shared" si="2"/>
        <v>1.2269016419467342</v>
      </c>
    </row>
    <row r="40" spans="1:20" x14ac:dyDescent="0.25">
      <c r="A40" s="3">
        <v>37</v>
      </c>
      <c r="B40" s="3" t="s">
        <v>66</v>
      </c>
      <c r="C40" s="4" t="s">
        <v>87</v>
      </c>
      <c r="D40" s="5" t="s">
        <v>70</v>
      </c>
      <c r="E40" s="5">
        <v>12</v>
      </c>
      <c r="F40" s="5">
        <v>16</v>
      </c>
      <c r="G40" s="5">
        <v>965</v>
      </c>
      <c r="H40" s="5">
        <v>5</v>
      </c>
      <c r="I40" s="5">
        <v>7</v>
      </c>
      <c r="J40" s="5">
        <v>34</v>
      </c>
      <c r="K40" s="5">
        <v>0</v>
      </c>
      <c r="L40" s="5">
        <v>1</v>
      </c>
      <c r="M40" s="5" t="s">
        <v>66</v>
      </c>
      <c r="N40" s="5">
        <v>14</v>
      </c>
      <c r="O40" s="5">
        <v>55</v>
      </c>
      <c r="P40" s="10">
        <v>55</v>
      </c>
      <c r="Q40" s="13">
        <v>48</v>
      </c>
      <c r="R40" s="13">
        <f t="shared" si="0"/>
        <v>3</v>
      </c>
      <c r="S40" s="8">
        <f t="shared" si="1"/>
        <v>1</v>
      </c>
      <c r="T40" s="8">
        <f t="shared" si="2"/>
        <v>1.1969772116553499</v>
      </c>
    </row>
    <row r="41" spans="1:20" x14ac:dyDescent="0.25">
      <c r="A41" s="3">
        <v>38</v>
      </c>
      <c r="B41" s="3" t="s">
        <v>66</v>
      </c>
      <c r="C41" s="4" t="s">
        <v>88</v>
      </c>
      <c r="D41" s="5" t="s">
        <v>76</v>
      </c>
      <c r="E41" s="5">
        <v>5</v>
      </c>
      <c r="F41" s="5">
        <v>16</v>
      </c>
      <c r="G41" s="5">
        <v>905</v>
      </c>
      <c r="H41" s="5">
        <v>4</v>
      </c>
      <c r="I41" s="5">
        <v>5</v>
      </c>
      <c r="J41" s="5">
        <v>53</v>
      </c>
      <c r="K41" s="5">
        <v>0</v>
      </c>
      <c r="L41" s="5">
        <v>0</v>
      </c>
      <c r="M41" s="5" t="s">
        <v>66</v>
      </c>
      <c r="N41" s="5">
        <v>12</v>
      </c>
      <c r="O41" s="5">
        <v>54</v>
      </c>
      <c r="P41" s="10">
        <v>54</v>
      </c>
      <c r="Q41" s="13">
        <v>47.5</v>
      </c>
      <c r="R41" s="13">
        <f t="shared" si="0"/>
        <v>2.96875</v>
      </c>
      <c r="S41" s="8">
        <f t="shared" si="1"/>
        <v>0.9375</v>
      </c>
      <c r="T41" s="8">
        <f t="shared" si="2"/>
        <v>1.1221661359268906</v>
      </c>
    </row>
    <row r="42" spans="1:20" x14ac:dyDescent="0.25">
      <c r="A42" s="3">
        <v>39</v>
      </c>
      <c r="B42" s="3" t="s">
        <v>66</v>
      </c>
      <c r="C42" s="4" t="s">
        <v>89</v>
      </c>
      <c r="D42" s="5" t="s">
        <v>57</v>
      </c>
      <c r="E42" s="5">
        <v>5</v>
      </c>
      <c r="F42" s="5">
        <v>16</v>
      </c>
      <c r="G42" s="5">
        <v>368</v>
      </c>
      <c r="H42" s="5">
        <v>3</v>
      </c>
      <c r="I42" s="5">
        <v>1</v>
      </c>
      <c r="J42" s="5">
        <v>30</v>
      </c>
      <c r="K42" s="5">
        <v>0</v>
      </c>
      <c r="L42" s="5">
        <v>0</v>
      </c>
      <c r="M42" s="5" t="s">
        <v>66</v>
      </c>
      <c r="N42" s="5">
        <v>16</v>
      </c>
      <c r="O42" s="5">
        <v>31</v>
      </c>
      <c r="P42" s="10">
        <v>31</v>
      </c>
      <c r="Q42" s="13">
        <v>27.72</v>
      </c>
      <c r="R42" s="13">
        <f t="shared" si="0"/>
        <v>1.7324999999999999</v>
      </c>
      <c r="S42" s="8">
        <f t="shared" si="1"/>
        <v>-1.5350000000000001</v>
      </c>
      <c r="T42" s="8">
        <f t="shared" si="2"/>
        <v>-1.8373600198909621</v>
      </c>
    </row>
    <row r="43" spans="1:20" x14ac:dyDescent="0.25">
      <c r="A43" s="3">
        <v>40</v>
      </c>
      <c r="B43" s="3" t="s">
        <v>66</v>
      </c>
      <c r="C43" s="4" t="s">
        <v>90</v>
      </c>
      <c r="D43" s="5" t="s">
        <v>74</v>
      </c>
      <c r="E43" s="5">
        <v>8</v>
      </c>
      <c r="F43" s="5">
        <v>16</v>
      </c>
      <c r="G43" s="5">
        <v>358</v>
      </c>
      <c r="H43" s="5">
        <v>2</v>
      </c>
      <c r="I43" s="5">
        <v>2</v>
      </c>
      <c r="J43" s="5">
        <v>10</v>
      </c>
      <c r="K43" s="5">
        <v>0</v>
      </c>
      <c r="L43" s="5">
        <v>0</v>
      </c>
      <c r="M43" s="5" t="s">
        <v>66</v>
      </c>
      <c r="N43" s="5">
        <v>7</v>
      </c>
      <c r="O43" s="5">
        <v>21</v>
      </c>
      <c r="P43" s="10">
        <v>21</v>
      </c>
      <c r="Q43" s="13">
        <v>19.32</v>
      </c>
      <c r="R43" s="13">
        <f t="shared" si="0"/>
        <v>1.2075</v>
      </c>
      <c r="S43" s="8">
        <f t="shared" si="1"/>
        <v>-2.585</v>
      </c>
      <c r="T43" s="8">
        <f t="shared" si="2"/>
        <v>-3.0941860921290796</v>
      </c>
    </row>
    <row r="44" spans="1:20" x14ac:dyDescent="0.25">
      <c r="A44" s="3">
        <v>41</v>
      </c>
      <c r="B44" s="3" t="s">
        <v>66</v>
      </c>
      <c r="C44" s="4" t="s">
        <v>91</v>
      </c>
      <c r="D44" s="5" t="s">
        <v>53</v>
      </c>
      <c r="E44" s="5">
        <v>12</v>
      </c>
      <c r="F44" s="5">
        <v>3</v>
      </c>
      <c r="G44" s="5">
        <v>184</v>
      </c>
      <c r="H44" s="5">
        <v>2</v>
      </c>
      <c r="I44" s="5">
        <v>1</v>
      </c>
      <c r="J44" s="5">
        <v>9</v>
      </c>
      <c r="K44" s="5">
        <v>0</v>
      </c>
      <c r="L44" s="5">
        <v>0</v>
      </c>
      <c r="M44" s="5" t="s">
        <v>66</v>
      </c>
      <c r="N44" s="5">
        <v>10</v>
      </c>
      <c r="O44" s="5">
        <v>15</v>
      </c>
      <c r="P44" s="10">
        <v>15</v>
      </c>
      <c r="Q44" s="13">
        <v>14.26</v>
      </c>
      <c r="R44" s="13">
        <f t="shared" si="0"/>
        <v>0.89124999999999999</v>
      </c>
      <c r="S44" s="8">
        <f t="shared" si="1"/>
        <v>-3.2175000000000002</v>
      </c>
      <c r="T44" s="8">
        <f t="shared" si="2"/>
        <v>-3.8512741785010887</v>
      </c>
    </row>
    <row r="45" spans="1:20" x14ac:dyDescent="0.25">
      <c r="A45" s="3">
        <v>42</v>
      </c>
      <c r="B45" s="3" t="s">
        <v>66</v>
      </c>
      <c r="C45" s="4" t="s">
        <v>92</v>
      </c>
      <c r="D45" s="5" t="s">
        <v>49</v>
      </c>
      <c r="E45" s="5">
        <v>9</v>
      </c>
      <c r="F45" s="5">
        <v>16</v>
      </c>
      <c r="G45" s="5">
        <v>65</v>
      </c>
      <c r="H45" s="5">
        <v>1</v>
      </c>
      <c r="I45" s="5">
        <v>1</v>
      </c>
      <c r="J45" s="5">
        <v>1</v>
      </c>
      <c r="K45" s="5">
        <v>0</v>
      </c>
      <c r="L45" s="5">
        <v>0</v>
      </c>
      <c r="M45" s="5" t="s">
        <v>66</v>
      </c>
      <c r="N45" s="5">
        <v>4</v>
      </c>
      <c r="O45" s="5">
        <v>5</v>
      </c>
      <c r="P45" s="10">
        <v>5</v>
      </c>
      <c r="Q45" s="13">
        <v>4.7</v>
      </c>
      <c r="R45" s="13">
        <f t="shared" si="0"/>
        <v>0.29375000000000001</v>
      </c>
      <c r="S45" s="8">
        <f t="shared" si="1"/>
        <v>-4.4124999999999996</v>
      </c>
      <c r="T45" s="8">
        <f t="shared" si="2"/>
        <v>-5.2816619464292307</v>
      </c>
    </row>
    <row r="46" spans="1:20" x14ac:dyDescent="0.25">
      <c r="A46" s="3">
        <v>43</v>
      </c>
      <c r="B46" s="3" t="s">
        <v>66</v>
      </c>
      <c r="C46" s="4" t="s">
        <v>93</v>
      </c>
      <c r="D46" s="5" t="s">
        <v>43</v>
      </c>
      <c r="E46" s="5">
        <v>5</v>
      </c>
      <c r="F46" s="5">
        <v>1</v>
      </c>
      <c r="G46" s="5">
        <v>60</v>
      </c>
      <c r="H46" s="5">
        <v>1</v>
      </c>
      <c r="I46" s="5">
        <v>1</v>
      </c>
      <c r="J46" s="5">
        <v>3</v>
      </c>
      <c r="K46" s="5">
        <v>0</v>
      </c>
      <c r="L46" s="5">
        <v>0</v>
      </c>
      <c r="M46" s="5" t="s">
        <v>66</v>
      </c>
      <c r="N46" s="5">
        <v>4</v>
      </c>
      <c r="O46" s="5">
        <v>5</v>
      </c>
      <c r="P46" s="10">
        <v>5</v>
      </c>
      <c r="Q46" s="13">
        <v>4.7</v>
      </c>
      <c r="R46" s="13">
        <f t="shared" si="0"/>
        <v>0.29375000000000001</v>
      </c>
      <c r="S46" s="8">
        <f t="shared" si="1"/>
        <v>-4.4124999999999996</v>
      </c>
      <c r="T46" s="8">
        <f t="shared" si="2"/>
        <v>-5.2816619464292307</v>
      </c>
    </row>
    <row r="47" spans="1:20" x14ac:dyDescent="0.25">
      <c r="A47" s="3">
        <v>44</v>
      </c>
      <c r="B47" s="3" t="s">
        <v>66</v>
      </c>
      <c r="C47" s="4" t="s">
        <v>94</v>
      </c>
      <c r="D47" s="5" t="s">
        <v>29</v>
      </c>
      <c r="E47" s="5">
        <v>9</v>
      </c>
      <c r="F47" s="5">
        <v>1</v>
      </c>
      <c r="G47" s="5">
        <v>50</v>
      </c>
      <c r="H47" s="5">
        <v>1</v>
      </c>
      <c r="I47" s="5">
        <v>1</v>
      </c>
      <c r="J47" s="5">
        <v>4</v>
      </c>
      <c r="K47" s="5">
        <v>0</v>
      </c>
      <c r="L47" s="5">
        <v>0</v>
      </c>
      <c r="M47" s="5" t="s">
        <v>66</v>
      </c>
      <c r="N47" s="5">
        <v>4</v>
      </c>
      <c r="O47" s="5">
        <v>4</v>
      </c>
      <c r="P47" s="10">
        <v>4</v>
      </c>
      <c r="Q47" s="13">
        <v>4.4000000000000004</v>
      </c>
      <c r="R47" s="13">
        <f t="shared" si="0"/>
        <v>0.27500000000000002</v>
      </c>
      <c r="S47" s="8">
        <f t="shared" si="1"/>
        <v>-4.45</v>
      </c>
      <c r="T47" s="8">
        <f t="shared" si="2"/>
        <v>-5.3265485918663078</v>
      </c>
    </row>
    <row r="48" spans="1:20" x14ac:dyDescent="0.25">
      <c r="A48" s="3">
        <v>46</v>
      </c>
      <c r="B48" s="3" t="s">
        <v>66</v>
      </c>
      <c r="C48" s="4" t="s">
        <v>95</v>
      </c>
      <c r="D48" s="5" t="s">
        <v>68</v>
      </c>
      <c r="E48" s="5">
        <v>10</v>
      </c>
      <c r="F48" s="5">
        <v>2</v>
      </c>
      <c r="G48" s="5">
        <v>35</v>
      </c>
      <c r="H48" s="5">
        <v>0</v>
      </c>
      <c r="I48" s="5">
        <v>0</v>
      </c>
      <c r="J48" s="5">
        <v>3</v>
      </c>
      <c r="K48" s="5">
        <v>0</v>
      </c>
      <c r="L48" s="5">
        <v>0</v>
      </c>
      <c r="M48" s="5" t="s">
        <v>66</v>
      </c>
      <c r="N48" s="5">
        <v>0</v>
      </c>
      <c r="O48" s="5">
        <v>1</v>
      </c>
      <c r="P48" s="10">
        <v>1</v>
      </c>
      <c r="Q48" s="13">
        <v>1.7</v>
      </c>
      <c r="R48" s="13">
        <f t="shared" si="0"/>
        <v>0.10625</v>
      </c>
      <c r="S48" s="8">
        <f t="shared" si="1"/>
        <v>-4.7874999999999996</v>
      </c>
      <c r="T48" s="8">
        <f t="shared" si="2"/>
        <v>-5.7305284007999875</v>
      </c>
    </row>
    <row r="49" spans="1:20" x14ac:dyDescent="0.25">
      <c r="A49" s="3">
        <v>45</v>
      </c>
      <c r="B49" s="3" t="s">
        <v>66</v>
      </c>
      <c r="C49" s="4" t="s">
        <v>96</v>
      </c>
      <c r="D49" s="5" t="s">
        <v>27</v>
      </c>
      <c r="E49" s="5">
        <v>10</v>
      </c>
      <c r="F49" s="5">
        <v>2</v>
      </c>
      <c r="G49" s="5">
        <v>42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 t="s">
        <v>66</v>
      </c>
      <c r="N49" s="5">
        <v>0</v>
      </c>
      <c r="O49" s="5">
        <v>2</v>
      </c>
      <c r="P49" s="10">
        <v>2</v>
      </c>
      <c r="Q49" s="13">
        <v>1.68</v>
      </c>
      <c r="R49" s="13">
        <f t="shared" si="0"/>
        <v>0.105</v>
      </c>
      <c r="S49" s="8">
        <f t="shared" si="1"/>
        <v>-4.79</v>
      </c>
      <c r="T49" s="8">
        <f t="shared" si="2"/>
        <v>-5.7335208438291261</v>
      </c>
    </row>
    <row r="50" spans="1:20" x14ac:dyDescent="0.25">
      <c r="A50" s="3">
        <v>47</v>
      </c>
      <c r="B50" s="3" t="s">
        <v>66</v>
      </c>
      <c r="C50" s="4" t="s">
        <v>97</v>
      </c>
      <c r="D50" s="5" t="s">
        <v>72</v>
      </c>
      <c r="E50" s="5">
        <v>10</v>
      </c>
      <c r="F50" s="5">
        <v>1</v>
      </c>
      <c r="G50" s="5">
        <v>20</v>
      </c>
      <c r="H50" s="5">
        <v>0</v>
      </c>
      <c r="I50" s="5">
        <v>0</v>
      </c>
      <c r="J50" s="5">
        <v>7</v>
      </c>
      <c r="K50" s="5">
        <v>0</v>
      </c>
      <c r="L50" s="5">
        <v>0</v>
      </c>
      <c r="M50" s="5" t="s">
        <v>66</v>
      </c>
      <c r="N50" s="5">
        <v>0</v>
      </c>
      <c r="O50" s="5">
        <v>1</v>
      </c>
      <c r="P50" s="10">
        <v>1</v>
      </c>
      <c r="Q50" s="13">
        <v>1.5</v>
      </c>
      <c r="R50" s="13">
        <f t="shared" si="0"/>
        <v>9.375E-2</v>
      </c>
      <c r="S50" s="8">
        <f t="shared" si="1"/>
        <v>-4.8125</v>
      </c>
      <c r="T50" s="8">
        <f t="shared" si="2"/>
        <v>-5.7604528310913716</v>
      </c>
    </row>
    <row r="51" spans="1:20" x14ac:dyDescent="0.25">
      <c r="A51" s="3">
        <v>48</v>
      </c>
      <c r="B51" s="3" t="s">
        <v>66</v>
      </c>
      <c r="C51" s="4" t="s">
        <v>98</v>
      </c>
      <c r="D51" s="5" t="s">
        <v>65</v>
      </c>
      <c r="E51" s="5">
        <v>8</v>
      </c>
      <c r="F51" s="5">
        <v>1</v>
      </c>
      <c r="G51" s="5">
        <v>12</v>
      </c>
      <c r="H51" s="5">
        <v>0</v>
      </c>
      <c r="I51" s="5">
        <v>0</v>
      </c>
      <c r="J51" s="5">
        <v>2</v>
      </c>
      <c r="K51" s="5">
        <v>0</v>
      </c>
      <c r="L51" s="5">
        <v>0</v>
      </c>
      <c r="M51" s="5" t="s">
        <v>66</v>
      </c>
      <c r="N51" s="5">
        <v>0</v>
      </c>
      <c r="O51" s="5">
        <v>0</v>
      </c>
      <c r="P51" s="10">
        <v>0</v>
      </c>
      <c r="Q51" s="13">
        <v>0.68</v>
      </c>
      <c r="R51" s="13">
        <f t="shared" si="0"/>
        <v>4.2500000000000003E-2</v>
      </c>
      <c r="S51" s="8">
        <f t="shared" si="1"/>
        <v>-4.915</v>
      </c>
      <c r="T51" s="8">
        <f t="shared" si="2"/>
        <v>-5.883142995286045</v>
      </c>
    </row>
    <row r="52" spans="1:20" x14ac:dyDescent="0.25">
      <c r="A52" s="3">
        <v>49</v>
      </c>
      <c r="B52" s="3" t="s">
        <v>66</v>
      </c>
      <c r="C52" s="4" t="s">
        <v>99</v>
      </c>
      <c r="D52" s="5" t="s">
        <v>59</v>
      </c>
      <c r="E52" s="5">
        <v>9</v>
      </c>
      <c r="F52" s="5">
        <v>1</v>
      </c>
      <c r="G52" s="5">
        <v>8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 t="s">
        <v>66</v>
      </c>
      <c r="N52" s="5">
        <v>0</v>
      </c>
      <c r="O52" s="5">
        <v>0</v>
      </c>
      <c r="P52" s="10">
        <v>0</v>
      </c>
      <c r="Q52" s="13">
        <v>0.32</v>
      </c>
      <c r="R52" s="13">
        <f t="shared" si="0"/>
        <v>0.02</v>
      </c>
      <c r="S52" s="8">
        <f t="shared" si="1"/>
        <v>-4.96</v>
      </c>
      <c r="T52" s="8">
        <f t="shared" si="2"/>
        <v>-5.9370069698105352</v>
      </c>
    </row>
    <row r="53" spans="1:20" x14ac:dyDescent="0.25">
      <c r="A53" s="3">
        <v>50</v>
      </c>
      <c r="B53" s="3" t="s">
        <v>66</v>
      </c>
      <c r="C53" s="4" t="s">
        <v>100</v>
      </c>
      <c r="D53" s="5" t="s">
        <v>51</v>
      </c>
      <c r="E53" s="5">
        <v>6</v>
      </c>
      <c r="F53" s="5">
        <v>1</v>
      </c>
      <c r="G53" s="5">
        <v>7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 t="s">
        <v>66</v>
      </c>
      <c r="N53" s="5">
        <v>0</v>
      </c>
      <c r="O53" s="5">
        <v>0</v>
      </c>
      <c r="P53" s="10">
        <v>0</v>
      </c>
      <c r="Q53" s="13">
        <v>0.28000000000000003</v>
      </c>
      <c r="R53" s="13">
        <f t="shared" si="0"/>
        <v>1.7500000000000002E-2</v>
      </c>
      <c r="S53" s="8">
        <f t="shared" si="1"/>
        <v>-4.9649999999999999</v>
      </c>
      <c r="T53" s="8">
        <f t="shared" si="2"/>
        <v>-5.9429918558688124</v>
      </c>
    </row>
  </sheetData>
  <mergeCells count="1">
    <mergeCell ref="A2:T2"/>
  </mergeCells>
  <conditionalFormatting sqref="T4:T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{5C33A49E-240B-4965-9E03-CA03DE3DEFB8}</x14:id>
        </ext>
      </extLst>
    </cfRule>
  </conditionalFormatting>
  <conditionalFormatting sqref="R4:R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3A49E-240B-4965-9E03-CA03DE3DEF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Projections</vt:lpstr>
      <vt:lpstr>Projections!Print_Area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2013-08-20T04:55:39Z</dcterms:created>
  <dcterms:modified xsi:type="dcterms:W3CDTF">2013-08-20T07:24:50Z</dcterms:modified>
</cp:coreProperties>
</file>