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hall\Documents\Fiscal_History\Loan_Office_Project\Maryland\"/>
    </mc:Choice>
  </mc:AlternateContent>
  <xr:revisionPtr revIDLastSave="0" documentId="13_ncr:1_{A1F2309F-BDAC-49F4-96AD-9337F23A09BB}" xr6:coauthVersionLast="45" xr6:coauthVersionMax="45" xr10:uidLastSave="{00000000-0000-0000-0000-000000000000}"/>
  <bookViews>
    <workbookView xWindow="-27660" yWindow="1140" windowWidth="24225" windowHeight="1375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94" i="1" l="1"/>
  <c r="AR194" i="1" s="1"/>
  <c r="AQ137" i="1"/>
  <c r="AR137" i="1" s="1"/>
  <c r="AS194" i="1" l="1"/>
  <c r="AT194" i="1"/>
  <c r="AS137" i="1"/>
  <c r="AT137" i="1"/>
  <c r="AQ193" i="1" l="1"/>
  <c r="AQ192" i="1"/>
  <c r="AR192" i="1" s="1"/>
  <c r="AQ190" i="1"/>
  <c r="AQ189" i="1"/>
  <c r="AR189" i="1" s="1"/>
  <c r="AQ188" i="1"/>
  <c r="AQ187" i="1"/>
  <c r="AQ186" i="1"/>
  <c r="AQ185" i="1"/>
  <c r="AR185" i="1" s="1"/>
  <c r="AQ184" i="1"/>
  <c r="AQ183" i="1"/>
  <c r="AR183" i="1" s="1"/>
  <c r="AQ182" i="1"/>
  <c r="AQ181" i="1"/>
  <c r="AR181" i="1" s="1"/>
  <c r="AQ180" i="1"/>
  <c r="AQ179" i="1"/>
  <c r="AQ178" i="1"/>
  <c r="AQ177" i="1"/>
  <c r="AR177" i="1" s="1"/>
  <c r="AQ176" i="1"/>
  <c r="AQ175" i="1"/>
  <c r="AR175" i="1" s="1"/>
  <c r="AQ174" i="1"/>
  <c r="AR174" i="1" s="1"/>
  <c r="AQ173" i="1"/>
  <c r="AR173" i="1" s="1"/>
  <c r="AQ172" i="1"/>
  <c r="AQ171" i="1"/>
  <c r="AQ170" i="1"/>
  <c r="AQ169" i="1"/>
  <c r="AQ168" i="1"/>
  <c r="AQ167" i="1"/>
  <c r="AR167" i="1" s="1"/>
  <c r="AQ166" i="1"/>
  <c r="AQ165" i="1"/>
  <c r="AQ164" i="1"/>
  <c r="AQ163" i="1"/>
  <c r="AQ162" i="1"/>
  <c r="AQ161" i="1"/>
  <c r="AR161" i="1" s="1"/>
  <c r="AQ160" i="1"/>
  <c r="AQ159" i="1"/>
  <c r="AR159" i="1" s="1"/>
  <c r="AQ158" i="1"/>
  <c r="AQ157" i="1"/>
  <c r="AQ156" i="1"/>
  <c r="AQ155" i="1"/>
  <c r="AQ154" i="1"/>
  <c r="AQ153" i="1"/>
  <c r="AR153" i="1" s="1"/>
  <c r="AQ152" i="1"/>
  <c r="AQ151" i="1"/>
  <c r="AR151" i="1" s="1"/>
  <c r="AQ150" i="1"/>
  <c r="AQ149" i="1"/>
  <c r="AR149" i="1" s="1"/>
  <c r="AQ148" i="1"/>
  <c r="AQ147" i="1"/>
  <c r="AQ146" i="1"/>
  <c r="AQ145" i="1"/>
  <c r="AR145" i="1" s="1"/>
  <c r="AQ144" i="1"/>
  <c r="AQ143" i="1"/>
  <c r="AR143" i="1" s="1"/>
  <c r="AQ142" i="1"/>
  <c r="AQ141" i="1"/>
  <c r="AR141" i="1" s="1"/>
  <c r="AQ140" i="1"/>
  <c r="AQ139" i="1"/>
  <c r="AQ138" i="1"/>
  <c r="AQ136" i="1"/>
  <c r="AR136" i="1" s="1"/>
  <c r="AQ135" i="1"/>
  <c r="AQ134" i="1"/>
  <c r="AR134" i="1" s="1"/>
  <c r="AQ133" i="1"/>
  <c r="AQ132" i="1"/>
  <c r="AQ131" i="1"/>
  <c r="AQ130" i="1"/>
  <c r="AQ129" i="1"/>
  <c r="AQ128" i="1"/>
  <c r="AR128" i="1" s="1"/>
  <c r="AQ127" i="1"/>
  <c r="AQ126" i="1"/>
  <c r="AR126" i="1" s="1"/>
  <c r="AQ125" i="1"/>
  <c r="AR125" i="1" s="1"/>
  <c r="AQ124" i="1"/>
  <c r="AR124" i="1" s="1"/>
  <c r="AQ123" i="1"/>
  <c r="AR123" i="1" s="1"/>
  <c r="AQ122" i="1"/>
  <c r="AR122" i="1" s="1"/>
  <c r="AQ121" i="1"/>
  <c r="AR121" i="1" s="1"/>
  <c r="AQ120" i="1"/>
  <c r="AR120" i="1" s="1"/>
  <c r="AQ119" i="1"/>
  <c r="AR119" i="1" s="1"/>
  <c r="AQ118" i="1"/>
  <c r="AR118" i="1" s="1"/>
  <c r="AQ117" i="1"/>
  <c r="AR117" i="1" s="1"/>
  <c r="AQ116" i="1"/>
  <c r="AR116" i="1" s="1"/>
  <c r="AQ115" i="1"/>
  <c r="AR115" i="1" s="1"/>
  <c r="AQ114" i="1"/>
  <c r="AR114" i="1" s="1"/>
  <c r="AQ113" i="1"/>
  <c r="AR113" i="1" s="1"/>
  <c r="AQ112" i="1"/>
  <c r="AR112" i="1" s="1"/>
  <c r="AQ111" i="1"/>
  <c r="AR111" i="1" s="1"/>
  <c r="AQ110" i="1"/>
  <c r="AR110" i="1" s="1"/>
  <c r="AQ109" i="1"/>
  <c r="AR109" i="1" s="1"/>
  <c r="AQ108" i="1"/>
  <c r="AR108" i="1" s="1"/>
  <c r="AQ107" i="1"/>
  <c r="AR107" i="1" s="1"/>
  <c r="AQ106" i="1"/>
  <c r="AR106" i="1" s="1"/>
  <c r="AQ105" i="1"/>
  <c r="AR105" i="1" s="1"/>
  <c r="AQ104" i="1"/>
  <c r="AR104" i="1" s="1"/>
  <c r="AQ103" i="1"/>
  <c r="AR103" i="1" s="1"/>
  <c r="AQ102" i="1"/>
  <c r="AR102" i="1" s="1"/>
  <c r="AQ101" i="1"/>
  <c r="AR101" i="1" s="1"/>
  <c r="AQ100" i="1"/>
  <c r="AR100" i="1" s="1"/>
  <c r="AQ99" i="1"/>
  <c r="AR99" i="1" s="1"/>
  <c r="AQ98" i="1"/>
  <c r="AR98" i="1" s="1"/>
  <c r="AQ97" i="1"/>
  <c r="AR97" i="1" s="1"/>
  <c r="AQ96" i="1"/>
  <c r="AR96" i="1" s="1"/>
  <c r="AQ95" i="1"/>
  <c r="AR95" i="1" s="1"/>
  <c r="AQ94" i="1"/>
  <c r="AR94" i="1" s="1"/>
  <c r="AQ93" i="1"/>
  <c r="AR93" i="1" s="1"/>
  <c r="AQ92" i="1"/>
  <c r="AR92" i="1" s="1"/>
  <c r="AQ91" i="1"/>
  <c r="AR91" i="1" s="1"/>
  <c r="AQ90" i="1"/>
  <c r="AR90" i="1" s="1"/>
  <c r="AQ89" i="1"/>
  <c r="AR89" i="1" s="1"/>
  <c r="AQ88" i="1"/>
  <c r="AR88" i="1" s="1"/>
  <c r="AQ87" i="1"/>
  <c r="AR87" i="1" s="1"/>
  <c r="AQ86" i="1"/>
  <c r="AR86" i="1" s="1"/>
  <c r="AQ85" i="1"/>
  <c r="AR85" i="1" s="1"/>
  <c r="AQ84" i="1"/>
  <c r="AR84" i="1" s="1"/>
  <c r="AQ83" i="1"/>
  <c r="AR83" i="1" s="1"/>
  <c r="AQ82" i="1"/>
  <c r="AR82" i="1" s="1"/>
  <c r="AQ81" i="1"/>
  <c r="AR81" i="1" s="1"/>
  <c r="AQ80" i="1"/>
  <c r="AR80" i="1" s="1"/>
  <c r="AQ79" i="1"/>
  <c r="AR79" i="1" s="1"/>
  <c r="AQ78" i="1"/>
  <c r="AR78" i="1" s="1"/>
  <c r="AQ77" i="1"/>
  <c r="AR77" i="1" s="1"/>
  <c r="AQ76" i="1"/>
  <c r="AR76" i="1" s="1"/>
  <c r="AQ75" i="1"/>
  <c r="AR75" i="1" s="1"/>
  <c r="AQ74" i="1"/>
  <c r="AR74" i="1" s="1"/>
  <c r="AQ73" i="1"/>
  <c r="AR73" i="1" s="1"/>
  <c r="AQ72" i="1"/>
  <c r="AR72" i="1" s="1"/>
  <c r="AQ71" i="1"/>
  <c r="AR71" i="1" s="1"/>
  <c r="AQ70" i="1"/>
  <c r="AR70" i="1" s="1"/>
  <c r="AQ69" i="1"/>
  <c r="AR69" i="1" s="1"/>
  <c r="AQ68" i="1"/>
  <c r="AR68" i="1" s="1"/>
  <c r="AQ67" i="1"/>
  <c r="AR67" i="1" s="1"/>
  <c r="AQ66" i="1"/>
  <c r="AR66" i="1" s="1"/>
  <c r="AQ65" i="1"/>
  <c r="AR65" i="1" s="1"/>
  <c r="AQ64" i="1"/>
  <c r="AR64" i="1" s="1"/>
  <c r="AQ63" i="1"/>
  <c r="AR63" i="1" s="1"/>
  <c r="AQ62" i="1"/>
  <c r="AR62" i="1" s="1"/>
  <c r="AQ61" i="1"/>
  <c r="AR61" i="1" s="1"/>
  <c r="AQ60" i="1"/>
  <c r="AR60" i="1" s="1"/>
  <c r="AQ59" i="1"/>
  <c r="AR59" i="1" s="1"/>
  <c r="AQ58" i="1"/>
  <c r="AR58" i="1" s="1"/>
  <c r="AQ57" i="1"/>
  <c r="AR57" i="1" s="1"/>
  <c r="AQ56" i="1"/>
  <c r="AR56" i="1" s="1"/>
  <c r="AQ55" i="1"/>
  <c r="AR55" i="1" s="1"/>
  <c r="AQ54" i="1"/>
  <c r="AR54" i="1" s="1"/>
  <c r="AQ53" i="1"/>
  <c r="AR53" i="1" s="1"/>
  <c r="AQ52" i="1"/>
  <c r="AR52" i="1" s="1"/>
  <c r="AQ51" i="1"/>
  <c r="AR51" i="1" s="1"/>
  <c r="AQ50" i="1"/>
  <c r="AR50" i="1" s="1"/>
  <c r="AQ49" i="1"/>
  <c r="AR49" i="1" s="1"/>
  <c r="AQ48" i="1"/>
  <c r="AR48" i="1" s="1"/>
  <c r="AQ47" i="1"/>
  <c r="AR47" i="1" s="1"/>
  <c r="AQ46" i="1"/>
  <c r="AR46" i="1" s="1"/>
  <c r="AQ45" i="1"/>
  <c r="AR45" i="1" s="1"/>
  <c r="AQ44" i="1"/>
  <c r="AR44" i="1" s="1"/>
  <c r="AQ43" i="1"/>
  <c r="AR43" i="1" s="1"/>
  <c r="AQ42" i="1"/>
  <c r="AR42" i="1" s="1"/>
  <c r="AQ41" i="1"/>
  <c r="AR41" i="1" s="1"/>
  <c r="AQ40" i="1"/>
  <c r="AR40" i="1" s="1"/>
  <c r="AQ39" i="1"/>
  <c r="AR39" i="1" s="1"/>
  <c r="AQ38" i="1"/>
  <c r="AR38" i="1" s="1"/>
  <c r="AQ37" i="1"/>
  <c r="AR37" i="1" s="1"/>
  <c r="AQ36" i="1"/>
  <c r="AR36" i="1" s="1"/>
  <c r="AQ35" i="1"/>
  <c r="AR35" i="1" s="1"/>
  <c r="AQ34" i="1"/>
  <c r="AR34" i="1" s="1"/>
  <c r="AQ33" i="1"/>
  <c r="AR33" i="1" s="1"/>
  <c r="AQ32" i="1"/>
  <c r="AR32" i="1" s="1"/>
  <c r="AQ31" i="1"/>
  <c r="AR31" i="1" s="1"/>
  <c r="AQ30" i="1"/>
  <c r="AR30" i="1" s="1"/>
  <c r="AQ29" i="1"/>
  <c r="AR29" i="1" s="1"/>
  <c r="AQ28" i="1"/>
  <c r="AR28" i="1" s="1"/>
  <c r="AQ27" i="1"/>
  <c r="AR27" i="1" s="1"/>
  <c r="AQ26" i="1"/>
  <c r="AR26" i="1" s="1"/>
  <c r="AQ25" i="1"/>
  <c r="AR25" i="1" s="1"/>
  <c r="AQ24" i="1"/>
  <c r="AR24" i="1" s="1"/>
  <c r="AQ23" i="1"/>
  <c r="AR23" i="1" s="1"/>
  <c r="AQ22" i="1"/>
  <c r="AR22" i="1" s="1"/>
  <c r="AQ21" i="1"/>
  <c r="AR21" i="1" s="1"/>
  <c r="AQ20" i="1"/>
  <c r="AR20" i="1" s="1"/>
  <c r="AQ19" i="1"/>
  <c r="AR19" i="1" s="1"/>
  <c r="AQ18" i="1"/>
  <c r="AR18" i="1" s="1"/>
  <c r="AQ17" i="1"/>
  <c r="AR17" i="1" s="1"/>
  <c r="AQ16" i="1"/>
  <c r="AR16" i="1" s="1"/>
  <c r="AQ15" i="1"/>
  <c r="AR15" i="1" s="1"/>
  <c r="AQ14" i="1"/>
  <c r="AR14" i="1" s="1"/>
  <c r="AQ13" i="1"/>
  <c r="AR13" i="1" s="1"/>
  <c r="AQ191" i="1"/>
  <c r="AT14" i="1" l="1"/>
  <c r="AT30" i="1"/>
  <c r="AS13" i="1"/>
  <c r="AT46" i="1"/>
  <c r="AT62" i="1"/>
  <c r="AT22" i="1"/>
  <c r="AT54" i="1"/>
  <c r="AT38" i="1"/>
  <c r="AT70" i="1"/>
  <c r="AS117" i="1"/>
  <c r="AT86" i="1"/>
  <c r="AS105" i="1"/>
  <c r="AT125" i="1"/>
  <c r="AS125" i="1"/>
  <c r="AS113" i="1"/>
  <c r="AT94" i="1"/>
  <c r="AS97" i="1"/>
  <c r="AS109" i="1"/>
  <c r="AT117" i="1"/>
  <c r="AS101" i="1"/>
  <c r="AT109" i="1"/>
  <c r="AS121" i="1"/>
  <c r="AT78" i="1"/>
  <c r="AT101" i="1"/>
  <c r="AT13" i="1"/>
  <c r="AS18" i="1"/>
  <c r="AS26" i="1"/>
  <c r="AS34" i="1"/>
  <c r="AS42" i="1"/>
  <c r="AS50" i="1"/>
  <c r="AS58" i="1"/>
  <c r="AS66" i="1"/>
  <c r="AS74" i="1"/>
  <c r="AS82" i="1"/>
  <c r="AS90" i="1"/>
  <c r="AT97" i="1"/>
  <c r="AT105" i="1"/>
  <c r="AT113" i="1"/>
  <c r="AT121" i="1"/>
  <c r="AT26" i="1"/>
  <c r="AT66" i="1"/>
  <c r="AT90" i="1"/>
  <c r="AT18" i="1"/>
  <c r="AT34" i="1"/>
  <c r="AT42" i="1"/>
  <c r="AT50" i="1"/>
  <c r="AT58" i="1"/>
  <c r="AT74" i="1"/>
  <c r="AT82" i="1"/>
  <c r="AS14" i="1"/>
  <c r="AS22" i="1"/>
  <c r="AS30" i="1"/>
  <c r="AS38" i="1"/>
  <c r="AS46" i="1"/>
  <c r="AS54" i="1"/>
  <c r="AS62" i="1"/>
  <c r="AS70" i="1"/>
  <c r="AS78" i="1"/>
  <c r="AS86" i="1"/>
  <c r="AS94" i="1"/>
  <c r="AS15" i="1"/>
  <c r="AS19" i="1"/>
  <c r="AS23" i="1"/>
  <c r="AS27" i="1"/>
  <c r="AS31" i="1"/>
  <c r="AS35" i="1"/>
  <c r="AS39" i="1"/>
  <c r="AS43" i="1"/>
  <c r="AS47" i="1"/>
  <c r="AS51" i="1"/>
  <c r="AS55" i="1"/>
  <c r="AS59" i="1"/>
  <c r="AS63" i="1"/>
  <c r="AS67" i="1"/>
  <c r="AS71" i="1"/>
  <c r="AS75" i="1"/>
  <c r="AS79" i="1"/>
  <c r="AS83" i="1"/>
  <c r="AS87" i="1"/>
  <c r="AS91" i="1"/>
  <c r="AS98" i="1"/>
  <c r="AS102" i="1"/>
  <c r="AS106" i="1"/>
  <c r="AS110" i="1"/>
  <c r="AS114" i="1"/>
  <c r="AS118" i="1"/>
  <c r="AS122" i="1"/>
  <c r="AS126" i="1"/>
  <c r="AT15" i="1"/>
  <c r="AT19" i="1"/>
  <c r="AT23" i="1"/>
  <c r="AT27" i="1"/>
  <c r="AT31" i="1"/>
  <c r="AT35" i="1"/>
  <c r="AT39" i="1"/>
  <c r="AT43" i="1"/>
  <c r="AT47" i="1"/>
  <c r="AT51" i="1"/>
  <c r="AT55" i="1"/>
  <c r="AT59" i="1"/>
  <c r="AT63" i="1"/>
  <c r="AT67" i="1"/>
  <c r="AT71" i="1"/>
  <c r="AT75" i="1"/>
  <c r="AT79" i="1"/>
  <c r="AT83" i="1"/>
  <c r="AT87" i="1"/>
  <c r="AT91" i="1"/>
  <c r="AT98" i="1"/>
  <c r="AT102" i="1"/>
  <c r="AT106" i="1"/>
  <c r="AT110" i="1"/>
  <c r="AT114" i="1"/>
  <c r="AT118" i="1"/>
  <c r="AT122" i="1"/>
  <c r="AT126" i="1"/>
  <c r="AT132" i="1"/>
  <c r="AS132" i="1"/>
  <c r="AT157" i="1"/>
  <c r="AS157" i="1"/>
  <c r="AT165" i="1"/>
  <c r="AS165" i="1"/>
  <c r="AS25" i="1"/>
  <c r="AS29" i="1"/>
  <c r="AS37" i="1"/>
  <c r="AS41" i="1"/>
  <c r="AS45" i="1"/>
  <c r="AS49" i="1"/>
  <c r="AS57" i="1"/>
  <c r="AS61" i="1"/>
  <c r="AS73" i="1"/>
  <c r="AS108" i="1"/>
  <c r="AT130" i="1"/>
  <c r="AS130" i="1"/>
  <c r="AR132" i="1"/>
  <c r="AT147" i="1"/>
  <c r="AS147" i="1"/>
  <c r="AT155" i="1"/>
  <c r="AS155" i="1"/>
  <c r="AR157" i="1"/>
  <c r="AT163" i="1"/>
  <c r="AS163" i="1"/>
  <c r="AR165" i="1"/>
  <c r="AT171" i="1"/>
  <c r="AS171" i="1"/>
  <c r="AT179" i="1"/>
  <c r="AS179" i="1"/>
  <c r="AT187" i="1"/>
  <c r="AS187" i="1"/>
  <c r="AT193" i="1"/>
  <c r="AS193" i="1"/>
  <c r="AT129" i="1"/>
  <c r="AS129" i="1"/>
  <c r="AR129" i="1"/>
  <c r="AT141" i="1"/>
  <c r="AS141" i="1"/>
  <c r="AT173" i="1"/>
  <c r="AS173" i="1"/>
  <c r="AT174" i="1"/>
  <c r="AS174" i="1"/>
  <c r="AT181" i="1"/>
  <c r="AS181" i="1"/>
  <c r="AS21" i="1"/>
  <c r="AS33" i="1"/>
  <c r="AS53" i="1"/>
  <c r="AS65" i="1"/>
  <c r="AS69" i="1"/>
  <c r="AS77" i="1"/>
  <c r="AS81" i="1"/>
  <c r="AS85" i="1"/>
  <c r="AS89" i="1"/>
  <c r="AS93" i="1"/>
  <c r="AS96" i="1"/>
  <c r="AS100" i="1"/>
  <c r="AS104" i="1"/>
  <c r="AS112" i="1"/>
  <c r="AS116" i="1"/>
  <c r="AS120" i="1"/>
  <c r="AS124" i="1"/>
  <c r="AT127" i="1"/>
  <c r="AS127" i="1"/>
  <c r="AR127" i="1"/>
  <c r="AT139" i="1"/>
  <c r="AS139" i="1"/>
  <c r="AS16" i="1"/>
  <c r="AT17" i="1"/>
  <c r="AS20" i="1"/>
  <c r="AT21" i="1"/>
  <c r="AS24" i="1"/>
  <c r="AT25" i="1"/>
  <c r="AS28" i="1"/>
  <c r="AT29" i="1"/>
  <c r="AS32" i="1"/>
  <c r="AT33" i="1"/>
  <c r="AS36" i="1"/>
  <c r="AT37" i="1"/>
  <c r="AS40" i="1"/>
  <c r="AT41" i="1"/>
  <c r="AS44" i="1"/>
  <c r="AT45" i="1"/>
  <c r="AS48" i="1"/>
  <c r="AT49" i="1"/>
  <c r="AS52" i="1"/>
  <c r="AT53" i="1"/>
  <c r="AS56" i="1"/>
  <c r="AT57" i="1"/>
  <c r="AS60" i="1"/>
  <c r="AT61" i="1"/>
  <c r="AS64" i="1"/>
  <c r="AT65" i="1"/>
  <c r="AS68" i="1"/>
  <c r="AT69" i="1"/>
  <c r="AS72" i="1"/>
  <c r="AT73" i="1"/>
  <c r="AS76" i="1"/>
  <c r="AT77" i="1"/>
  <c r="AS80" i="1"/>
  <c r="AT81" i="1"/>
  <c r="AS84" i="1"/>
  <c r="AT85" i="1"/>
  <c r="AS88" i="1"/>
  <c r="AT89" i="1"/>
  <c r="AS92" i="1"/>
  <c r="AT93" i="1"/>
  <c r="AS95" i="1"/>
  <c r="AT96" i="1"/>
  <c r="AS99" i="1"/>
  <c r="AT100" i="1"/>
  <c r="AS103" i="1"/>
  <c r="AT104" i="1"/>
  <c r="AS107" i="1"/>
  <c r="AT108" i="1"/>
  <c r="AS111" i="1"/>
  <c r="AT112" i="1"/>
  <c r="AS115" i="1"/>
  <c r="AT116" i="1"/>
  <c r="AS119" i="1"/>
  <c r="AT120" i="1"/>
  <c r="AS123" i="1"/>
  <c r="AT124" i="1"/>
  <c r="AT128" i="1"/>
  <c r="AS128" i="1"/>
  <c r="AR130" i="1"/>
  <c r="AT136" i="1"/>
  <c r="AS136" i="1"/>
  <c r="AR139" i="1"/>
  <c r="AT145" i="1"/>
  <c r="AS145" i="1"/>
  <c r="AR147" i="1"/>
  <c r="AT153" i="1"/>
  <c r="AS153" i="1"/>
  <c r="AR155" i="1"/>
  <c r="AT161" i="1"/>
  <c r="AS161" i="1"/>
  <c r="AR163" i="1"/>
  <c r="AR171" i="1"/>
  <c r="AT177" i="1"/>
  <c r="AS177" i="1"/>
  <c r="AR179" i="1"/>
  <c r="AT185" i="1"/>
  <c r="AS185" i="1"/>
  <c r="AR187" i="1"/>
  <c r="AT192" i="1"/>
  <c r="AS192" i="1"/>
  <c r="AR193" i="1"/>
  <c r="AT149" i="1"/>
  <c r="AS149" i="1"/>
  <c r="AT189" i="1"/>
  <c r="AS189" i="1"/>
  <c r="AS17" i="1"/>
  <c r="AT16" i="1"/>
  <c r="AT20" i="1"/>
  <c r="AT24" i="1"/>
  <c r="AT28" i="1"/>
  <c r="AT32" i="1"/>
  <c r="AT36" i="1"/>
  <c r="AT40" i="1"/>
  <c r="AT44" i="1"/>
  <c r="AT48" i="1"/>
  <c r="AT52" i="1"/>
  <c r="AT56" i="1"/>
  <c r="AT60" i="1"/>
  <c r="AT64" i="1"/>
  <c r="AT68" i="1"/>
  <c r="AT72" i="1"/>
  <c r="AT76" i="1"/>
  <c r="AT80" i="1"/>
  <c r="AT84" i="1"/>
  <c r="AT88" i="1"/>
  <c r="AT92" i="1"/>
  <c r="AT95" i="1"/>
  <c r="AT99" i="1"/>
  <c r="AT103" i="1"/>
  <c r="AT107" i="1"/>
  <c r="AT111" i="1"/>
  <c r="AT115" i="1"/>
  <c r="AT119" i="1"/>
  <c r="AT123" i="1"/>
  <c r="AT131" i="1"/>
  <c r="AS131" i="1"/>
  <c r="AR131" i="1"/>
  <c r="AT134" i="1"/>
  <c r="AS134" i="1"/>
  <c r="AT143" i="1"/>
  <c r="AS143" i="1"/>
  <c r="AT151" i="1"/>
  <c r="AS151" i="1"/>
  <c r="AT159" i="1"/>
  <c r="AS159" i="1"/>
  <c r="AT167" i="1"/>
  <c r="AS167" i="1"/>
  <c r="AT175" i="1"/>
  <c r="AS175" i="1"/>
  <c r="AT183" i="1"/>
  <c r="AS183" i="1"/>
  <c r="AT133" i="1"/>
  <c r="AS133" i="1"/>
  <c r="AT135" i="1"/>
  <c r="AS135" i="1"/>
  <c r="AT138" i="1"/>
  <c r="AS138" i="1"/>
  <c r="AT140" i="1"/>
  <c r="AS140" i="1"/>
  <c r="AT142" i="1"/>
  <c r="AS142" i="1"/>
  <c r="AT144" i="1"/>
  <c r="AS144" i="1"/>
  <c r="AT146" i="1"/>
  <c r="AS146" i="1"/>
  <c r="AT148" i="1"/>
  <c r="AS148" i="1"/>
  <c r="AT150" i="1"/>
  <c r="AS150" i="1"/>
  <c r="AT152" i="1"/>
  <c r="AS152" i="1"/>
  <c r="AT154" i="1"/>
  <c r="AS154" i="1"/>
  <c r="AT156" i="1"/>
  <c r="AS156" i="1"/>
  <c r="AT158" i="1"/>
  <c r="AS158" i="1"/>
  <c r="AT160" i="1"/>
  <c r="AS160" i="1"/>
  <c r="AT162" i="1"/>
  <c r="AS162" i="1"/>
  <c r="AT164" i="1"/>
  <c r="AS164" i="1"/>
  <c r="AT166" i="1"/>
  <c r="AS166" i="1"/>
  <c r="AT168" i="1"/>
  <c r="AS168" i="1"/>
  <c r="AT169" i="1"/>
  <c r="AS169" i="1"/>
  <c r="AT170" i="1"/>
  <c r="AS170" i="1"/>
  <c r="AT172" i="1"/>
  <c r="AS172" i="1"/>
  <c r="AT176" i="1"/>
  <c r="AS176" i="1"/>
  <c r="AT178" i="1"/>
  <c r="AS178" i="1"/>
  <c r="AT180" i="1"/>
  <c r="AS180" i="1"/>
  <c r="AT182" i="1"/>
  <c r="AS182" i="1"/>
  <c r="AT184" i="1"/>
  <c r="AS184" i="1"/>
  <c r="AT186" i="1"/>
  <c r="AS186" i="1"/>
  <c r="AT188" i="1"/>
  <c r="AS188" i="1"/>
  <c r="AT190" i="1"/>
  <c r="AS190" i="1"/>
  <c r="AT191" i="1"/>
  <c r="AS191" i="1"/>
  <c r="AR133" i="1"/>
  <c r="AR135" i="1"/>
  <c r="AR138" i="1"/>
  <c r="AR140" i="1"/>
  <c r="AR142" i="1"/>
  <c r="AR144" i="1"/>
  <c r="AR146" i="1"/>
  <c r="AR148" i="1"/>
  <c r="AR150" i="1"/>
  <c r="AR152" i="1"/>
  <c r="AR154" i="1"/>
  <c r="AR156" i="1"/>
  <c r="AR158" i="1"/>
  <c r="AR160" i="1"/>
  <c r="AR162" i="1"/>
  <c r="AR164" i="1"/>
  <c r="AR166" i="1"/>
  <c r="AR168" i="1"/>
  <c r="AR169" i="1"/>
  <c r="AR170" i="1"/>
  <c r="AR172" i="1"/>
  <c r="AR176" i="1"/>
  <c r="AR178" i="1"/>
  <c r="AR180" i="1"/>
  <c r="AR182" i="1"/>
  <c r="AR184" i="1"/>
  <c r="AR186" i="1"/>
  <c r="AR188" i="1"/>
  <c r="AR190" i="1"/>
  <c r="AR191" i="1"/>
</calcChain>
</file>

<file path=xl/sharedStrings.xml><?xml version="1.0" encoding="utf-8"?>
<sst xmlns="http://schemas.openxmlformats.org/spreadsheetml/2006/main" count="1550" uniqueCount="277">
  <si>
    <t>Year</t>
  </si>
  <si>
    <t>Month</t>
  </si>
  <si>
    <t>Day</t>
  </si>
  <si>
    <t>Microfilm Publication</t>
  </si>
  <si>
    <t>Roll</t>
  </si>
  <si>
    <t>Roll Name</t>
  </si>
  <si>
    <t>Record Name</t>
  </si>
  <si>
    <t>Register Page</t>
  </si>
  <si>
    <t>JPEG number</t>
  </si>
  <si>
    <t>Register Name</t>
  </si>
  <si>
    <t>Volume</t>
  </si>
  <si>
    <t>Pages</t>
  </si>
  <si>
    <t>Target</t>
  </si>
  <si>
    <t xml:space="preserve">Page Title </t>
  </si>
  <si>
    <t>Date</t>
  </si>
  <si>
    <t>Amount</t>
  </si>
  <si>
    <t>Cents</t>
  </si>
  <si>
    <t>Dollars</t>
  </si>
  <si>
    <t>Title</t>
  </si>
  <si>
    <t>First Name</t>
  </si>
  <si>
    <t>Last Name</t>
  </si>
  <si>
    <t>Samuel</t>
  </si>
  <si>
    <t>Elizabeth</t>
  </si>
  <si>
    <t>John</t>
  </si>
  <si>
    <t>William</t>
  </si>
  <si>
    <t>Charles</t>
  </si>
  <si>
    <t>James</t>
  </si>
  <si>
    <t>Scott</t>
  </si>
  <si>
    <t>Smith</t>
  </si>
  <si>
    <t>George</t>
  </si>
  <si>
    <t>Joseph</t>
  </si>
  <si>
    <t>Jun</t>
  </si>
  <si>
    <t>Thomas</t>
  </si>
  <si>
    <t>Margaret</t>
  </si>
  <si>
    <t>Daniel</t>
  </si>
  <si>
    <t>Edward</t>
  </si>
  <si>
    <t>Isaac</t>
  </si>
  <si>
    <t>Benjamin</t>
  </si>
  <si>
    <t>David</t>
  </si>
  <si>
    <t>Richard</t>
  </si>
  <si>
    <t>Robert</t>
  </si>
  <si>
    <t>Lewis</t>
  </si>
  <si>
    <t>Walter</t>
  </si>
  <si>
    <t>Philip</t>
  </si>
  <si>
    <t>Nicholas</t>
  </si>
  <si>
    <t>Harris</t>
  </si>
  <si>
    <t>Joshua</t>
  </si>
  <si>
    <t>T-697</t>
  </si>
  <si>
    <t>Records of the Bureau of the Public Debt Maryland Loan office Records Relating to the Loan of 1790</t>
  </si>
  <si>
    <t>Gilmor</t>
  </si>
  <si>
    <t>Bond</t>
  </si>
  <si>
    <t>Ann</t>
  </si>
  <si>
    <t>Beatty</t>
  </si>
  <si>
    <t>McMechen</t>
  </si>
  <si>
    <t>Deakins</t>
  </si>
  <si>
    <t>Carroll</t>
  </si>
  <si>
    <t>Winder</t>
  </si>
  <si>
    <t>Chandler</t>
  </si>
  <si>
    <t>Adrian</t>
  </si>
  <si>
    <t>Valck</t>
  </si>
  <si>
    <t>Gustavus</t>
  </si>
  <si>
    <t>Stone</t>
  </si>
  <si>
    <t>Jacob</t>
  </si>
  <si>
    <t>Old Loans Ledger A, Volume 937, 6-Percent Stock 1790-97</t>
  </si>
  <si>
    <t>1 -163</t>
  </si>
  <si>
    <t>Col</t>
  </si>
  <si>
    <t>Wallace and Muir</t>
  </si>
  <si>
    <t>Harwood</t>
  </si>
  <si>
    <t>Williams</t>
  </si>
  <si>
    <t>Marbury</t>
  </si>
  <si>
    <t>Munnikhuysen</t>
  </si>
  <si>
    <t>Key</t>
  </si>
  <si>
    <t>Wilson</t>
  </si>
  <si>
    <t>Hindman</t>
  </si>
  <si>
    <t>Uriah</t>
  </si>
  <si>
    <t>Forrest</t>
  </si>
  <si>
    <t>Sprigg</t>
  </si>
  <si>
    <t>Latimer</t>
  </si>
  <si>
    <t>Muir</t>
  </si>
  <si>
    <t>Johnson</t>
  </si>
  <si>
    <t>Lingan</t>
  </si>
  <si>
    <t>Sluby</t>
  </si>
  <si>
    <t>Patrick</t>
  </si>
  <si>
    <t>Frederick</t>
  </si>
  <si>
    <t>Davidson</t>
  </si>
  <si>
    <t>Randolph B</t>
  </si>
  <si>
    <t>Wallace</t>
  </si>
  <si>
    <t>Ignatius</t>
  </si>
  <si>
    <t>Vanbibber</t>
  </si>
  <si>
    <t>Nathaniel</t>
  </si>
  <si>
    <t>Edmund</t>
  </si>
  <si>
    <t>Plowden</t>
  </si>
  <si>
    <t>Clarke</t>
  </si>
  <si>
    <t>James M</t>
  </si>
  <si>
    <t>Neth</t>
  </si>
  <si>
    <t>Campbell</t>
  </si>
  <si>
    <t xml:space="preserve">John </t>
  </si>
  <si>
    <t>Green</t>
  </si>
  <si>
    <t>Archibald</t>
  </si>
  <si>
    <t>John H</t>
  </si>
  <si>
    <t>Hellen</t>
  </si>
  <si>
    <t>Callahan</t>
  </si>
  <si>
    <t>Moses</t>
  </si>
  <si>
    <t>Rogers</t>
  </si>
  <si>
    <t>Jesse</t>
  </si>
  <si>
    <t>Dewees</t>
  </si>
  <si>
    <t>Gale</t>
  </si>
  <si>
    <t>Cooke</t>
  </si>
  <si>
    <t>Michael</t>
  </si>
  <si>
    <t>West</t>
  </si>
  <si>
    <t>Anderson</t>
  </si>
  <si>
    <t>Sarah</t>
  </si>
  <si>
    <t>McPherson</t>
  </si>
  <si>
    <t>Dulany</t>
  </si>
  <si>
    <t>Archer</t>
  </si>
  <si>
    <t>Maccubbin</t>
  </si>
  <si>
    <t>Allison</t>
  </si>
  <si>
    <t>Sterrett</t>
  </si>
  <si>
    <t>Caile</t>
  </si>
  <si>
    <t>Graybill</t>
  </si>
  <si>
    <t>Conway</t>
  </si>
  <si>
    <t>Erskine</t>
  </si>
  <si>
    <t>Samuel John and Thomas Snowden</t>
  </si>
  <si>
    <t>Pue</t>
  </si>
  <si>
    <t>Fenwick</t>
  </si>
  <si>
    <t>Upton</t>
  </si>
  <si>
    <t>Susanna</t>
  </si>
  <si>
    <t>Major</t>
  </si>
  <si>
    <t>Howard</t>
  </si>
  <si>
    <t>Mason</t>
  </si>
  <si>
    <t>Livingstone</t>
  </si>
  <si>
    <t>Hollingsworth</t>
  </si>
  <si>
    <t>Hogarth</t>
  </si>
  <si>
    <t>Barclay and McKean</t>
  </si>
  <si>
    <t>Wedge</t>
  </si>
  <si>
    <t>Cole</t>
  </si>
  <si>
    <t>Six Percent Stock</t>
  </si>
  <si>
    <t>Old Loans Ledger B, Volume 941 6-Percent Stock 1790-97</t>
  </si>
  <si>
    <t>1-150</t>
  </si>
  <si>
    <t>Rev</t>
  </si>
  <si>
    <t>Ariana</t>
  </si>
  <si>
    <t>Levin</t>
  </si>
  <si>
    <t>Brice</t>
  </si>
  <si>
    <t>Old Loans Ledger B, Volume 941 Deferred 6-Percent Stock 1790-97</t>
  </si>
  <si>
    <t>Deferred Six Percent Stock</t>
  </si>
  <si>
    <t>Old Loans Ledger C, Volume 945 3-Percent Stock 1790-97</t>
  </si>
  <si>
    <t>Records of the bureau of the public debt Maryland Loan Office Records relating to the loan of 1790</t>
  </si>
  <si>
    <t>1-151</t>
  </si>
  <si>
    <t>To</t>
  </si>
  <si>
    <t>Charles Carroll of Carrollton</t>
  </si>
  <si>
    <t>Three Percent Stock</t>
  </si>
  <si>
    <t xml:space="preserve">Adrian </t>
  </si>
  <si>
    <t>Ramsey</t>
  </si>
  <si>
    <t>Wallace and Davidson</t>
  </si>
  <si>
    <t>Philip Richard</t>
  </si>
  <si>
    <t>Fendall</t>
  </si>
  <si>
    <t>Philip  Richard</t>
  </si>
  <si>
    <t>Fendell</t>
  </si>
  <si>
    <t>Stuby</t>
  </si>
  <si>
    <t>Ghequire</t>
  </si>
  <si>
    <t>Holmes</t>
  </si>
  <si>
    <t>Barroll</t>
  </si>
  <si>
    <t>William Campbell Assignce of Denwood Watson</t>
  </si>
  <si>
    <t>Hollins</t>
  </si>
  <si>
    <t>Kollins</t>
  </si>
  <si>
    <t>Samuel and John</t>
  </si>
  <si>
    <t>Isaac Bronson and Co</t>
  </si>
  <si>
    <t>Cook</t>
  </si>
  <si>
    <t>Joshua B</t>
  </si>
  <si>
    <t>MunniKhuysen</t>
  </si>
  <si>
    <t>Farrest and Stoddert</t>
  </si>
  <si>
    <t>Plater</t>
  </si>
  <si>
    <t>Planter</t>
  </si>
  <si>
    <t>Impey</t>
  </si>
  <si>
    <t>Dawson</t>
  </si>
  <si>
    <t>Price</t>
  </si>
  <si>
    <t>Ross</t>
  </si>
  <si>
    <t>Aniana</t>
  </si>
  <si>
    <t>Arvana</t>
  </si>
  <si>
    <t>Clark</t>
  </si>
  <si>
    <t xml:space="preserve">The Rev </t>
  </si>
  <si>
    <t>Ogle</t>
  </si>
  <si>
    <t>McKubin</t>
  </si>
  <si>
    <t>Colcleugh</t>
  </si>
  <si>
    <t>Jn</t>
  </si>
  <si>
    <t>Deaking</t>
  </si>
  <si>
    <t>Becraft</t>
  </si>
  <si>
    <t>Denny</t>
  </si>
  <si>
    <t>Maccauley</t>
  </si>
  <si>
    <t>Lee Rogers</t>
  </si>
  <si>
    <t>LeeRoger</t>
  </si>
  <si>
    <t>Margaret Lee</t>
  </si>
  <si>
    <t>Merryman</t>
  </si>
  <si>
    <t>Haskins</t>
  </si>
  <si>
    <t>Carwood</t>
  </si>
  <si>
    <t>Nicholas and Carwood</t>
  </si>
  <si>
    <t>Simms</t>
  </si>
  <si>
    <t>Simmes</t>
  </si>
  <si>
    <t>Semmes</t>
  </si>
  <si>
    <t>Goldsborough</t>
  </si>
  <si>
    <t>Jr</t>
  </si>
  <si>
    <t xml:space="preserve">Charles </t>
  </si>
  <si>
    <t>Leven</t>
  </si>
  <si>
    <t>Swen</t>
  </si>
  <si>
    <t>Kennard</t>
  </si>
  <si>
    <t>Peale</t>
  </si>
  <si>
    <t>Achsah</t>
  </si>
  <si>
    <t>Waller S</t>
  </si>
  <si>
    <t>Notley</t>
  </si>
  <si>
    <t>Young</t>
  </si>
  <si>
    <t>Natley</t>
  </si>
  <si>
    <t>Natley O</t>
  </si>
  <si>
    <t>Passape</t>
  </si>
  <si>
    <t>Carlile</t>
  </si>
  <si>
    <t>William Cueentvan Hoogendorp</t>
  </si>
  <si>
    <t>Keith</t>
  </si>
  <si>
    <t>Charity</t>
  </si>
  <si>
    <t>Moore</t>
  </si>
  <si>
    <t>Horner</t>
  </si>
  <si>
    <t>Sears</t>
  </si>
  <si>
    <t>Sers</t>
  </si>
  <si>
    <t>Moncrieff</t>
  </si>
  <si>
    <t>Cooks</t>
  </si>
  <si>
    <t>Philip Barton</t>
  </si>
  <si>
    <t>Bowley</t>
  </si>
  <si>
    <t>Barton Key</t>
  </si>
  <si>
    <r>
      <rPr>
        <sz val="12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 xml:space="preserve"> John</t>
    </r>
  </si>
  <si>
    <t>Elkin</t>
  </si>
  <si>
    <t>Solomon</t>
  </si>
  <si>
    <t>Hanrick</t>
  </si>
  <si>
    <t>Selman</t>
  </si>
  <si>
    <t>John Archer executor of M. Ruth</t>
  </si>
  <si>
    <t>Harrioll Robecca</t>
  </si>
  <si>
    <t>Barkley and McKean</t>
  </si>
  <si>
    <t>Harriott Rebecca</t>
  </si>
  <si>
    <t>Manickhiuysen</t>
  </si>
  <si>
    <t>Manickhuysen</t>
  </si>
  <si>
    <t>Harriott R</t>
  </si>
  <si>
    <t>Laitmer</t>
  </si>
  <si>
    <t>Samuel Smith and John Smith</t>
  </si>
  <si>
    <t>The Estate of General Otto H Williams</t>
  </si>
  <si>
    <t>Grammar</t>
  </si>
  <si>
    <t>Town</t>
  </si>
  <si>
    <t>Occupation</t>
  </si>
  <si>
    <t>Baltimore</t>
  </si>
  <si>
    <t>Merchant</t>
  </si>
  <si>
    <t>Annapolis</t>
  </si>
  <si>
    <t>George Town</t>
  </si>
  <si>
    <t>St Marys County</t>
  </si>
  <si>
    <t>Alexandria</t>
  </si>
  <si>
    <t>Ann Arundel</t>
  </si>
  <si>
    <t>assignee of Denwood Wilson</t>
  </si>
  <si>
    <t>Philadelphia</t>
  </si>
  <si>
    <t>Talbot County</t>
  </si>
  <si>
    <t>Baltimore Town</t>
  </si>
  <si>
    <t>Anne Arundel County</t>
  </si>
  <si>
    <t>Harford County</t>
  </si>
  <si>
    <t>Ext of Moses Ruth</t>
  </si>
  <si>
    <t>Cecil County</t>
  </si>
  <si>
    <t>Assignee of Alexander L Smith</t>
  </si>
  <si>
    <t>Caldcleugh</t>
  </si>
  <si>
    <t>Neall</t>
  </si>
  <si>
    <t>assignee of William Woodward</t>
  </si>
  <si>
    <t>London</t>
  </si>
  <si>
    <t>Ann Arundel County</t>
  </si>
  <si>
    <t>South Carolina</t>
  </si>
  <si>
    <t>MD</t>
  </si>
  <si>
    <t>State</t>
  </si>
  <si>
    <t>VA</t>
  </si>
  <si>
    <t>Carroll of Carrolton</t>
  </si>
  <si>
    <t>PA</t>
  </si>
  <si>
    <t>SC</t>
  </si>
  <si>
    <t>James Maccubbin</t>
  </si>
  <si>
    <t>Prince Georges County</t>
  </si>
  <si>
    <t>Queen Annes County</t>
  </si>
  <si>
    <t>Dorchester County</t>
  </si>
  <si>
    <t>Cambridge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</si>
</sst>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ECED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1" fillId="4" borderId="0" xfId="0" applyFont="1" applyFill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1" fillId="9" borderId="0" xfId="0" applyFont="1" applyFill="1" applyAlignment="1">
      <alignment horizontal="center" vertical="center" wrapText="1"/>
    </xf>
    <xf numFmtId="164" fontId="0" fillId="0" borderId="0" xfId="1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8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43" fontId="0" fillId="0" borderId="0" xfId="0" applyNumberFormat="1" applyFill="1" applyBorder="1" applyAlignment="1">
      <alignment horizontal="right" vertical="center"/>
    </xf>
    <xf numFmtId="43" fontId="0" fillId="0" borderId="0" xfId="0" applyNumberFormat="1" applyFill="1" applyBorder="1"/>
    <xf numFmtId="0" fontId="0" fillId="9" borderId="0" xfId="0" applyFill="1" applyAlignment="1">
      <alignment horizontal="center"/>
    </xf>
    <xf numFmtId="0" fontId="1" fillId="6" borderId="0" xfId="0" applyFont="1" applyFill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/>
    </xf>
    <xf numFmtId="0" fontId="0" fillId="13" borderId="0" xfId="0" applyFill="1" applyBorder="1" applyAlignment="1">
      <alignment vertical="center"/>
    </xf>
    <xf numFmtId="0" fontId="1" fillId="12" borderId="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1" fillId="3" borderId="0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colors>
    <mruColors>
      <color rgb="FFCCFF66"/>
      <color rgb="FFBFBFBF"/>
      <color rgb="FFA3E7FF"/>
      <color rgb="FFF5FEDE"/>
      <color rgb="FF5C7DE6"/>
      <color rgb="FFB6DDE8"/>
      <color rgb="FFFAC090"/>
      <color rgb="FFFECED3"/>
      <color rgb="FFFDCFE1"/>
      <color rgb="FFFFEE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5"/>
  <sheetViews>
    <sheetView tabSelected="1" topLeftCell="J1" zoomScale="68" zoomScaleNormal="68" workbookViewId="0">
      <pane ySplit="12" topLeftCell="A159" activePane="bottomLeft" state="frozen"/>
      <selection pane="bottomLeft" activeCell="J175" sqref="A175:XFD175"/>
    </sheetView>
  </sheetViews>
  <sheetFormatPr defaultColWidth="11" defaultRowHeight="15.5" x14ac:dyDescent="0.35"/>
  <cols>
    <col min="1" max="1" width="14.08203125" style="9" customWidth="1"/>
    <col min="2" max="2" width="8" style="9" customWidth="1"/>
    <col min="3" max="5" width="6.33203125" style="7" customWidth="1"/>
    <col min="6" max="6" width="7.58203125" style="7" customWidth="1"/>
    <col min="7" max="7" width="23" style="14" customWidth="1"/>
    <col min="8" max="9" width="16.75" style="14" customWidth="1"/>
    <col min="10" max="10" width="6.08203125" style="14" customWidth="1"/>
    <col min="11" max="11" width="16.75" style="14" customWidth="1"/>
    <col min="12" max="12" width="9.5" style="25" customWidth="1"/>
    <col min="13" max="13" width="12.58203125" style="25" customWidth="1"/>
    <col min="14" max="14" width="11" style="6" customWidth="1"/>
    <col min="15" max="16" width="11" style="6"/>
    <col min="17" max="19" width="6.33203125" style="6" customWidth="1"/>
    <col min="20" max="20" width="7.83203125" style="6" customWidth="1"/>
    <col min="21" max="25" width="11" style="11"/>
    <col min="26" max="27" width="11" style="23"/>
    <col min="28" max="30" width="11" style="6"/>
    <col min="31" max="33" width="6.33203125" style="6" customWidth="1"/>
    <col min="34" max="39" width="11" style="6"/>
    <col min="40" max="41" width="11" style="23"/>
    <col min="42" max="16384" width="11" style="6"/>
  </cols>
  <sheetData>
    <row r="1" spans="1:46" customFormat="1" x14ac:dyDescent="0.35">
      <c r="A1" s="30" t="s">
        <v>6</v>
      </c>
      <c r="B1" s="8" t="s">
        <v>63</v>
      </c>
      <c r="C1" s="13"/>
      <c r="D1" s="13"/>
      <c r="E1" s="13"/>
      <c r="F1" s="5"/>
      <c r="G1" s="45"/>
      <c r="H1" s="45"/>
      <c r="I1" s="45"/>
      <c r="J1" s="45"/>
      <c r="K1" s="45"/>
      <c r="L1" s="34"/>
      <c r="M1" s="34"/>
      <c r="O1" s="1" t="s">
        <v>6</v>
      </c>
      <c r="P1" s="5" t="s">
        <v>143</v>
      </c>
      <c r="Q1" s="13"/>
      <c r="R1" s="13"/>
      <c r="S1" s="13"/>
      <c r="T1" s="5"/>
      <c r="U1" s="5"/>
      <c r="V1" s="5"/>
      <c r="W1" s="5"/>
      <c r="X1" s="5"/>
      <c r="Y1" s="5"/>
      <c r="Z1" s="34"/>
      <c r="AA1" s="34"/>
      <c r="AC1" s="18" t="s">
        <v>6</v>
      </c>
      <c r="AD1" s="15" t="s">
        <v>145</v>
      </c>
      <c r="AE1" s="2"/>
      <c r="AF1" s="2"/>
      <c r="AG1" s="2"/>
      <c r="AH1" s="13"/>
      <c r="AI1" s="13"/>
      <c r="AJ1" s="13"/>
      <c r="AK1" s="13"/>
      <c r="AL1" s="13"/>
      <c r="AM1" s="13"/>
      <c r="AN1" s="34"/>
      <c r="AO1" s="34"/>
    </row>
    <row r="2" spans="1:46" customFormat="1" ht="31" x14ac:dyDescent="0.35">
      <c r="A2" s="4" t="s">
        <v>3</v>
      </c>
      <c r="B2" s="15" t="s">
        <v>47</v>
      </c>
      <c r="C2" s="2"/>
      <c r="D2" s="2"/>
      <c r="E2" s="2"/>
      <c r="F2" s="2"/>
      <c r="G2" s="44"/>
      <c r="H2" s="44"/>
      <c r="I2" s="44"/>
      <c r="J2" s="44"/>
      <c r="K2" s="44"/>
      <c r="L2" s="35"/>
      <c r="M2" s="35"/>
      <c r="O2" s="4" t="s">
        <v>3</v>
      </c>
      <c r="P2" s="2" t="s">
        <v>47</v>
      </c>
      <c r="Q2" s="2"/>
      <c r="R2" s="2"/>
      <c r="S2" s="2"/>
      <c r="T2" s="2"/>
      <c r="U2" s="27"/>
      <c r="V2" s="27"/>
      <c r="W2" s="27"/>
      <c r="X2" s="27"/>
      <c r="Y2" s="27"/>
      <c r="Z2" s="35"/>
      <c r="AA2" s="35"/>
      <c r="AC2" s="19" t="s">
        <v>3</v>
      </c>
      <c r="AD2" s="15" t="s">
        <v>47</v>
      </c>
      <c r="AE2" s="2"/>
      <c r="AF2" s="2"/>
      <c r="AG2" s="2"/>
      <c r="AH2" s="13"/>
      <c r="AI2" s="13"/>
      <c r="AJ2" s="13"/>
      <c r="AK2" s="13"/>
      <c r="AL2" s="13"/>
      <c r="AM2" s="13"/>
      <c r="AN2" s="34"/>
      <c r="AO2" s="34"/>
    </row>
    <row r="3" spans="1:46" customFormat="1" x14ac:dyDescent="0.35">
      <c r="A3" s="30" t="s">
        <v>4</v>
      </c>
      <c r="B3" s="15">
        <v>4</v>
      </c>
      <c r="C3" s="2"/>
      <c r="D3" s="2"/>
      <c r="E3" s="2"/>
      <c r="F3" s="2"/>
      <c r="G3" s="44"/>
      <c r="H3" s="44"/>
      <c r="I3" s="44"/>
      <c r="J3" s="44"/>
      <c r="K3" s="44"/>
      <c r="L3" s="35"/>
      <c r="M3" s="35"/>
      <c r="O3" s="1" t="s">
        <v>4</v>
      </c>
      <c r="P3" s="2">
        <v>6</v>
      </c>
      <c r="Q3" s="2"/>
      <c r="R3" s="2"/>
      <c r="S3" s="2"/>
      <c r="T3" s="2"/>
      <c r="U3" s="27"/>
      <c r="V3" s="27"/>
      <c r="W3" s="27"/>
      <c r="X3" s="27"/>
      <c r="Y3" s="27"/>
      <c r="Z3" s="35"/>
      <c r="AA3" s="35"/>
      <c r="AC3" s="18" t="s">
        <v>4</v>
      </c>
      <c r="AD3" s="15">
        <v>8</v>
      </c>
      <c r="AE3" s="2"/>
      <c r="AF3" s="2"/>
      <c r="AG3" s="2"/>
      <c r="AH3" s="13"/>
      <c r="AI3" s="13"/>
      <c r="AJ3" s="13"/>
      <c r="AK3" s="13"/>
      <c r="AL3" s="13"/>
      <c r="AM3" s="13"/>
      <c r="AN3" s="34"/>
      <c r="AO3" s="34"/>
    </row>
    <row r="4" spans="1:46" customFormat="1" x14ac:dyDescent="0.35">
      <c r="A4" s="18" t="s">
        <v>5</v>
      </c>
      <c r="B4" s="8" t="s">
        <v>63</v>
      </c>
      <c r="C4" s="17"/>
      <c r="D4" s="17"/>
      <c r="E4" s="17"/>
      <c r="F4" s="12"/>
      <c r="G4" s="46"/>
      <c r="H4" s="46"/>
      <c r="I4" s="46"/>
      <c r="J4" s="46"/>
      <c r="K4" s="46"/>
      <c r="L4" s="36"/>
      <c r="M4" s="36"/>
      <c r="O4" s="3" t="s">
        <v>5</v>
      </c>
      <c r="P4" s="5" t="s">
        <v>137</v>
      </c>
      <c r="Q4" s="17"/>
      <c r="R4" s="17"/>
      <c r="S4" s="17"/>
      <c r="T4" s="12"/>
      <c r="U4" s="12"/>
      <c r="V4" s="12"/>
      <c r="W4" s="12"/>
      <c r="X4" s="12"/>
      <c r="Y4" s="12"/>
      <c r="Z4" s="36"/>
      <c r="AA4" s="36"/>
      <c r="AC4" s="18" t="s">
        <v>5</v>
      </c>
      <c r="AD4" s="15" t="s">
        <v>145</v>
      </c>
      <c r="AE4" s="17"/>
      <c r="AF4" s="17"/>
      <c r="AG4" s="17"/>
      <c r="AH4" s="17"/>
      <c r="AI4" s="17"/>
      <c r="AJ4" s="17"/>
      <c r="AK4" s="17"/>
      <c r="AL4" s="17"/>
      <c r="AM4" s="17"/>
      <c r="AN4" s="36"/>
      <c r="AO4" s="36"/>
    </row>
    <row r="5" spans="1:46" customFormat="1" x14ac:dyDescent="0.35">
      <c r="A5" s="18" t="s">
        <v>9</v>
      </c>
      <c r="B5" s="8" t="s">
        <v>48</v>
      </c>
      <c r="C5" s="17"/>
      <c r="D5" s="17"/>
      <c r="E5" s="17"/>
      <c r="F5" s="12"/>
      <c r="G5" s="46"/>
      <c r="H5" s="46"/>
      <c r="I5" s="46"/>
      <c r="J5" s="46"/>
      <c r="K5" s="46"/>
      <c r="L5" s="36"/>
      <c r="M5" s="36"/>
      <c r="O5" s="3" t="s">
        <v>9</v>
      </c>
      <c r="P5" s="5" t="s">
        <v>48</v>
      </c>
      <c r="Q5" s="17"/>
      <c r="R5" s="17"/>
      <c r="S5" s="17"/>
      <c r="T5" s="12"/>
      <c r="U5" s="12"/>
      <c r="V5" s="12"/>
      <c r="W5" s="12"/>
      <c r="X5" s="12"/>
      <c r="Y5" s="12"/>
      <c r="Z5" s="36"/>
      <c r="AA5" s="36"/>
      <c r="AC5" s="18" t="s">
        <v>9</v>
      </c>
      <c r="AD5" s="15" t="s">
        <v>146</v>
      </c>
      <c r="AE5" s="17"/>
      <c r="AF5" s="17"/>
      <c r="AG5" s="17"/>
      <c r="AH5" s="17"/>
      <c r="AI5" s="17"/>
      <c r="AJ5" s="17"/>
      <c r="AK5" s="17"/>
      <c r="AL5" s="17"/>
      <c r="AM5" s="17"/>
      <c r="AN5" s="36"/>
      <c r="AO5" s="36"/>
    </row>
    <row r="6" spans="1:46" customFormat="1" x14ac:dyDescent="0.35">
      <c r="A6" s="30" t="s">
        <v>12</v>
      </c>
      <c r="B6" s="9"/>
      <c r="C6" s="2"/>
      <c r="D6" s="2"/>
      <c r="E6" s="2"/>
      <c r="F6" s="2"/>
      <c r="G6" s="44"/>
      <c r="H6" s="44"/>
      <c r="I6" s="44"/>
      <c r="J6" s="44"/>
      <c r="K6" s="44"/>
      <c r="L6" s="35"/>
      <c r="M6" s="35"/>
      <c r="O6" s="1" t="s">
        <v>12</v>
      </c>
      <c r="P6" s="9"/>
      <c r="Q6" s="2"/>
      <c r="R6" s="2"/>
      <c r="S6" s="2"/>
      <c r="T6" s="2"/>
      <c r="U6" s="27"/>
      <c r="V6" s="27"/>
      <c r="W6" s="27"/>
      <c r="X6" s="27"/>
      <c r="Y6" s="27"/>
      <c r="Z6" s="35"/>
      <c r="AA6" s="35"/>
      <c r="AC6" s="18" t="s">
        <v>12</v>
      </c>
      <c r="AD6" s="15"/>
      <c r="AE6" s="2"/>
      <c r="AF6" s="2"/>
      <c r="AG6" s="2"/>
      <c r="AH6" s="13"/>
      <c r="AI6" s="13"/>
      <c r="AJ6" s="13"/>
      <c r="AK6" s="13"/>
      <c r="AL6" s="13"/>
      <c r="AM6" s="13"/>
      <c r="AN6" s="34"/>
      <c r="AO6" s="34"/>
    </row>
    <row r="7" spans="1:46" customFormat="1" x14ac:dyDescent="0.35">
      <c r="A7" s="30" t="s">
        <v>10</v>
      </c>
      <c r="B7" s="8">
        <v>937</v>
      </c>
      <c r="C7" s="2"/>
      <c r="D7" s="2"/>
      <c r="E7" s="2"/>
      <c r="F7" s="2"/>
      <c r="G7" s="44"/>
      <c r="H7" s="44"/>
      <c r="I7" s="44"/>
      <c r="J7" s="44"/>
      <c r="K7" s="44"/>
      <c r="L7" s="35"/>
      <c r="M7" s="35"/>
      <c r="O7" s="1" t="s">
        <v>10</v>
      </c>
      <c r="P7" s="13">
        <v>941</v>
      </c>
      <c r="Q7" s="2"/>
      <c r="R7" s="2"/>
      <c r="S7" s="2"/>
      <c r="T7" s="2"/>
      <c r="U7" s="27"/>
      <c r="V7" s="27"/>
      <c r="W7" s="27"/>
      <c r="X7" s="27"/>
      <c r="Y7" s="27"/>
      <c r="Z7" s="35"/>
      <c r="AA7" s="35"/>
      <c r="AC7" s="18" t="s">
        <v>10</v>
      </c>
      <c r="AD7" s="15">
        <v>945</v>
      </c>
      <c r="AE7" s="2"/>
      <c r="AF7" s="2"/>
      <c r="AG7" s="2"/>
      <c r="AH7" s="13"/>
      <c r="AI7" s="13"/>
      <c r="AJ7" s="13"/>
      <c r="AK7" s="13"/>
      <c r="AL7" s="13"/>
      <c r="AM7" s="13"/>
      <c r="AN7" s="34"/>
      <c r="AO7" s="34"/>
    </row>
    <row r="8" spans="1:46" customFormat="1" x14ac:dyDescent="0.35">
      <c r="A8" s="30" t="s">
        <v>11</v>
      </c>
      <c r="B8" s="31" t="s">
        <v>64</v>
      </c>
      <c r="C8" s="2"/>
      <c r="D8" s="2"/>
      <c r="E8" s="2"/>
      <c r="F8" s="2"/>
      <c r="G8" s="44"/>
      <c r="H8" s="44"/>
      <c r="I8" s="44"/>
      <c r="J8" s="44"/>
      <c r="K8" s="44"/>
      <c r="L8" s="35"/>
      <c r="M8" s="35"/>
      <c r="O8" s="1" t="s">
        <v>11</v>
      </c>
      <c r="P8" s="13" t="s">
        <v>138</v>
      </c>
      <c r="Q8" s="2"/>
      <c r="R8" s="2"/>
      <c r="S8" s="2"/>
      <c r="T8" s="2"/>
      <c r="U8" s="27"/>
      <c r="V8" s="27"/>
      <c r="W8" s="27"/>
      <c r="X8" s="27"/>
      <c r="Y8" s="27"/>
      <c r="Z8" s="35"/>
      <c r="AA8" s="35"/>
      <c r="AC8" s="18" t="s">
        <v>11</v>
      </c>
      <c r="AD8" s="20" t="s">
        <v>147</v>
      </c>
      <c r="AE8" s="2"/>
      <c r="AF8" s="2"/>
      <c r="AG8" s="2"/>
      <c r="AH8" s="13"/>
      <c r="AI8" s="13"/>
      <c r="AJ8" s="13"/>
      <c r="AK8" s="13"/>
      <c r="AL8" s="13"/>
      <c r="AM8" s="13"/>
      <c r="AN8" s="34"/>
      <c r="AO8" s="34"/>
    </row>
    <row r="9" spans="1:46" customFormat="1" x14ac:dyDescent="0.35">
      <c r="A9" s="30" t="s">
        <v>13</v>
      </c>
      <c r="B9" s="8"/>
      <c r="C9" s="2"/>
      <c r="D9" s="2"/>
      <c r="E9" s="2"/>
      <c r="F9" s="2"/>
      <c r="G9" s="44"/>
      <c r="H9" s="44"/>
      <c r="I9" s="44"/>
      <c r="J9" s="44"/>
      <c r="K9" s="44"/>
      <c r="L9" s="35"/>
      <c r="M9" s="35"/>
      <c r="O9" s="1" t="s">
        <v>13</v>
      </c>
      <c r="P9" s="5"/>
      <c r="Q9" s="2"/>
      <c r="R9" s="2"/>
      <c r="S9" s="2"/>
      <c r="T9" s="2"/>
      <c r="U9" s="27"/>
      <c r="V9" s="27"/>
      <c r="W9" s="27"/>
      <c r="X9" s="27"/>
      <c r="Y9" s="27"/>
      <c r="Z9" s="35"/>
      <c r="AA9" s="35"/>
      <c r="AC9" s="18" t="s">
        <v>13</v>
      </c>
      <c r="AD9" s="15"/>
      <c r="AE9" s="2"/>
      <c r="AF9" s="2"/>
      <c r="AG9" s="2"/>
      <c r="AH9" s="13"/>
      <c r="AI9" s="13"/>
      <c r="AJ9" s="13"/>
      <c r="AK9" s="13"/>
      <c r="AL9" s="13"/>
      <c r="AM9" s="13"/>
      <c r="AN9" s="34"/>
      <c r="AO9" s="34"/>
    </row>
    <row r="10" spans="1:46" ht="15.75" customHeight="1" x14ac:dyDescent="0.35">
      <c r="A10" s="32"/>
      <c r="B10" s="33"/>
      <c r="C10" s="59" t="s">
        <v>136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O10" s="49" t="s">
        <v>144</v>
      </c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C10" s="60" t="s">
        <v>150</v>
      </c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</row>
    <row r="11" spans="1:46" customFormat="1" ht="15.75" customHeight="1" x14ac:dyDescent="0.35">
      <c r="A11" s="50" t="s">
        <v>7</v>
      </c>
      <c r="B11" s="51" t="s">
        <v>8</v>
      </c>
      <c r="C11" s="55" t="s">
        <v>14</v>
      </c>
      <c r="D11" s="55"/>
      <c r="E11" s="55"/>
      <c r="F11" s="57" t="s">
        <v>18</v>
      </c>
      <c r="G11" s="58" t="s">
        <v>19</v>
      </c>
      <c r="H11" s="58" t="s">
        <v>20</v>
      </c>
      <c r="I11" s="47"/>
      <c r="J11" s="47"/>
      <c r="K11" s="47"/>
      <c r="L11" s="54" t="s">
        <v>15</v>
      </c>
      <c r="M11" s="54"/>
      <c r="O11" s="52" t="s">
        <v>7</v>
      </c>
      <c r="P11" s="53" t="s">
        <v>8</v>
      </c>
      <c r="Q11" s="55" t="s">
        <v>14</v>
      </c>
      <c r="R11" s="55"/>
      <c r="S11" s="55"/>
      <c r="T11" s="57" t="s">
        <v>18</v>
      </c>
      <c r="U11" s="56" t="s">
        <v>19</v>
      </c>
      <c r="V11" s="56" t="s">
        <v>20</v>
      </c>
      <c r="W11" s="43"/>
      <c r="X11" s="43"/>
      <c r="Y11" s="43"/>
      <c r="Z11" s="54" t="s">
        <v>15</v>
      </c>
      <c r="AA11" s="54"/>
      <c r="AC11" s="61" t="s">
        <v>7</v>
      </c>
      <c r="AD11" s="62" t="s">
        <v>8</v>
      </c>
      <c r="AE11" s="55" t="s">
        <v>14</v>
      </c>
      <c r="AF11" s="55"/>
      <c r="AG11" s="55"/>
      <c r="AH11" s="63" t="s">
        <v>148</v>
      </c>
      <c r="AI11" s="63"/>
      <c r="AJ11" s="63"/>
      <c r="AK11" s="42"/>
      <c r="AL11" s="42"/>
      <c r="AM11" s="42"/>
      <c r="AN11" s="64" t="s">
        <v>15</v>
      </c>
      <c r="AO11" s="64"/>
    </row>
    <row r="12" spans="1:46" customFormat="1" ht="15.75" customHeight="1" x14ac:dyDescent="0.35">
      <c r="A12" s="50"/>
      <c r="B12" s="51"/>
      <c r="C12" s="10" t="s">
        <v>0</v>
      </c>
      <c r="D12" s="10" t="s">
        <v>1</v>
      </c>
      <c r="E12" s="10" t="s">
        <v>2</v>
      </c>
      <c r="F12" s="57"/>
      <c r="G12" s="58"/>
      <c r="H12" s="58"/>
      <c r="I12" s="47" t="s">
        <v>242</v>
      </c>
      <c r="J12" s="47" t="s">
        <v>267</v>
      </c>
      <c r="K12" s="47" t="s">
        <v>243</v>
      </c>
      <c r="L12" s="37" t="s">
        <v>17</v>
      </c>
      <c r="M12" s="37" t="s">
        <v>16</v>
      </c>
      <c r="O12" s="52"/>
      <c r="P12" s="53"/>
      <c r="Q12" s="10" t="s">
        <v>0</v>
      </c>
      <c r="R12" s="10" t="s">
        <v>1</v>
      </c>
      <c r="S12" s="10" t="s">
        <v>2</v>
      </c>
      <c r="T12" s="57"/>
      <c r="U12" s="56"/>
      <c r="V12" s="56"/>
      <c r="W12" s="43"/>
      <c r="X12" s="43"/>
      <c r="Y12" s="43"/>
      <c r="Z12" s="37" t="s">
        <v>17</v>
      </c>
      <c r="AA12" s="37" t="s">
        <v>16</v>
      </c>
      <c r="AC12" s="61"/>
      <c r="AD12" s="62"/>
      <c r="AE12" s="10" t="s">
        <v>0</v>
      </c>
      <c r="AF12" s="10" t="s">
        <v>1</v>
      </c>
      <c r="AG12" s="10" t="s">
        <v>2</v>
      </c>
      <c r="AH12" s="21" t="s">
        <v>18</v>
      </c>
      <c r="AI12" s="21" t="s">
        <v>19</v>
      </c>
      <c r="AJ12" s="21" t="s">
        <v>20</v>
      </c>
      <c r="AK12" s="21"/>
      <c r="AL12" s="21"/>
      <c r="AM12" s="21"/>
      <c r="AN12" s="38" t="s">
        <v>17</v>
      </c>
      <c r="AO12" s="38" t="s">
        <v>16</v>
      </c>
    </row>
    <row r="13" spans="1:46" x14ac:dyDescent="0.35">
      <c r="A13" s="14">
        <v>1</v>
      </c>
      <c r="B13" s="14">
        <v>3</v>
      </c>
      <c r="C13" s="7">
        <v>1791</v>
      </c>
      <c r="D13" s="7">
        <v>12</v>
      </c>
      <c r="E13" s="7">
        <v>1</v>
      </c>
      <c r="F13" s="16"/>
      <c r="G13" s="9" t="s">
        <v>58</v>
      </c>
      <c r="H13" s="9" t="s">
        <v>59</v>
      </c>
      <c r="I13" s="44" t="s">
        <v>244</v>
      </c>
      <c r="J13" s="44" t="s">
        <v>266</v>
      </c>
      <c r="K13" s="44" t="s">
        <v>245</v>
      </c>
      <c r="L13" s="22">
        <v>163</v>
      </c>
      <c r="M13" s="23">
        <v>38</v>
      </c>
      <c r="O13" s="9">
        <v>1</v>
      </c>
      <c r="P13" s="9">
        <v>24</v>
      </c>
      <c r="Q13" s="16">
        <v>1791</v>
      </c>
      <c r="R13" s="16">
        <v>12</v>
      </c>
      <c r="S13" s="16">
        <v>1</v>
      </c>
      <c r="T13" s="7"/>
      <c r="U13" s="11" t="s">
        <v>151</v>
      </c>
      <c r="V13" s="11" t="s">
        <v>59</v>
      </c>
      <c r="W13" s="44" t="s">
        <v>244</v>
      </c>
      <c r="X13" s="44" t="s">
        <v>266</v>
      </c>
      <c r="Y13" s="44" t="s">
        <v>245</v>
      </c>
      <c r="Z13" s="22">
        <v>81</v>
      </c>
      <c r="AA13" s="23">
        <v>69</v>
      </c>
      <c r="AC13" s="7">
        <v>1</v>
      </c>
      <c r="AD13" s="7">
        <v>26</v>
      </c>
      <c r="AE13" s="7">
        <v>1791</v>
      </c>
      <c r="AF13" s="7">
        <v>12</v>
      </c>
      <c r="AG13" s="7">
        <v>1</v>
      </c>
      <c r="AH13" s="16"/>
      <c r="AI13" s="14" t="s">
        <v>58</v>
      </c>
      <c r="AJ13" s="9" t="s">
        <v>59</v>
      </c>
      <c r="AK13" s="44" t="s">
        <v>244</v>
      </c>
      <c r="AL13" s="44" t="s">
        <v>266</v>
      </c>
      <c r="AM13" s="44" t="s">
        <v>245</v>
      </c>
      <c r="AN13" s="22">
        <v>122</v>
      </c>
      <c r="AO13" s="23">
        <v>54</v>
      </c>
      <c r="AQ13" s="41">
        <f t="shared" ref="AQ13:AQ44" si="0">+L13+M13/100+Z13+AA13/100+AN13+AO13/100</f>
        <v>367.61</v>
      </c>
      <c r="AR13" s="41">
        <f t="shared" ref="AR13:AR44" si="1">+(4/9)*AQ13-L13-M13/100</f>
        <v>2.2222222222251231E-3</v>
      </c>
      <c r="AS13" s="41">
        <f t="shared" ref="AS13:AS44" si="2">+(2/9)*AQ13-Z13-AA13/100</f>
        <v>1.1111111111126171E-3</v>
      </c>
      <c r="AT13" s="41">
        <f t="shared" ref="AT13:AT44" si="3">+(3/9)*AQ13-AN13-AO13/100</f>
        <v>-3.3333333333382953E-3</v>
      </c>
    </row>
    <row r="14" spans="1:46" x14ac:dyDescent="0.35">
      <c r="A14" s="14">
        <v>1</v>
      </c>
      <c r="B14" s="14">
        <v>3</v>
      </c>
      <c r="C14" s="7">
        <v>1791</v>
      </c>
      <c r="D14" s="7">
        <v>12</v>
      </c>
      <c r="E14" s="7">
        <v>1</v>
      </c>
      <c r="F14" s="16"/>
      <c r="G14" s="9" t="s">
        <v>23</v>
      </c>
      <c r="H14" s="9" t="s">
        <v>101</v>
      </c>
      <c r="I14" s="44" t="s">
        <v>246</v>
      </c>
      <c r="J14" s="44" t="s">
        <v>266</v>
      </c>
      <c r="K14" s="9"/>
      <c r="L14" s="22">
        <v>762</v>
      </c>
      <c r="M14" s="23">
        <v>48</v>
      </c>
      <c r="O14" s="9">
        <v>1</v>
      </c>
      <c r="P14" s="9">
        <v>24</v>
      </c>
      <c r="Q14" s="16">
        <v>1791</v>
      </c>
      <c r="R14" s="16">
        <v>12</v>
      </c>
      <c r="S14" s="16">
        <v>1</v>
      </c>
      <c r="T14" s="7"/>
      <c r="U14" s="11" t="s">
        <v>23</v>
      </c>
      <c r="V14" s="28" t="s">
        <v>101</v>
      </c>
      <c r="W14" s="44" t="s">
        <v>246</v>
      </c>
      <c r="X14" s="44" t="s">
        <v>266</v>
      </c>
      <c r="Y14" s="9"/>
      <c r="Z14" s="24">
        <v>381</v>
      </c>
      <c r="AA14" s="25">
        <v>25</v>
      </c>
      <c r="AC14" s="7">
        <v>1</v>
      </c>
      <c r="AD14" s="7">
        <v>26</v>
      </c>
      <c r="AE14" s="7">
        <v>1791</v>
      </c>
      <c r="AF14" s="7">
        <v>12</v>
      </c>
      <c r="AG14" s="7">
        <v>1</v>
      </c>
      <c r="AH14" s="16"/>
      <c r="AI14" s="14" t="s">
        <v>23</v>
      </c>
      <c r="AJ14" s="9" t="s">
        <v>101</v>
      </c>
      <c r="AK14" s="44" t="s">
        <v>246</v>
      </c>
      <c r="AL14" s="44" t="s">
        <v>266</v>
      </c>
      <c r="AM14" s="9"/>
      <c r="AN14" s="22">
        <v>571</v>
      </c>
      <c r="AO14" s="23">
        <v>87</v>
      </c>
      <c r="AQ14" s="41">
        <f t="shared" si="0"/>
        <v>1715.6</v>
      </c>
      <c r="AR14" s="41">
        <f t="shared" si="1"/>
        <v>8.8888888888232209E-3</v>
      </c>
      <c r="AS14" s="41">
        <f t="shared" si="2"/>
        <v>-5.5555555555883984E-3</v>
      </c>
      <c r="AT14" s="41">
        <f t="shared" si="3"/>
        <v>-3.3333333334394366E-3</v>
      </c>
    </row>
    <row r="15" spans="1:46" x14ac:dyDescent="0.35">
      <c r="A15" s="14">
        <v>1</v>
      </c>
      <c r="B15" s="14">
        <v>3</v>
      </c>
      <c r="C15" s="7">
        <v>1791</v>
      </c>
      <c r="D15" s="7">
        <v>12</v>
      </c>
      <c r="E15" s="7">
        <v>1</v>
      </c>
      <c r="F15" s="16"/>
      <c r="G15" s="9" t="s">
        <v>89</v>
      </c>
      <c r="H15" s="9" t="s">
        <v>152</v>
      </c>
      <c r="I15" s="9" t="s">
        <v>258</v>
      </c>
      <c r="J15" s="9" t="s">
        <v>266</v>
      </c>
      <c r="K15" s="9"/>
      <c r="L15" s="22">
        <v>655</v>
      </c>
      <c r="M15" s="23"/>
      <c r="O15" s="9">
        <v>1</v>
      </c>
      <c r="P15" s="9">
        <v>24</v>
      </c>
      <c r="Q15" s="16">
        <v>1791</v>
      </c>
      <c r="R15" s="16">
        <v>12</v>
      </c>
      <c r="S15" s="16">
        <v>1</v>
      </c>
      <c r="T15" s="7"/>
      <c r="U15" s="28" t="s">
        <v>89</v>
      </c>
      <c r="V15" s="28" t="s">
        <v>152</v>
      </c>
      <c r="W15" s="9" t="s">
        <v>258</v>
      </c>
      <c r="X15" s="9" t="s">
        <v>266</v>
      </c>
      <c r="Y15" s="9"/>
      <c r="Z15" s="24">
        <v>327</v>
      </c>
      <c r="AA15" s="25">
        <v>50</v>
      </c>
      <c r="AC15" s="7">
        <v>1</v>
      </c>
      <c r="AD15" s="7">
        <v>26</v>
      </c>
      <c r="AE15" s="7">
        <v>1791</v>
      </c>
      <c r="AF15" s="7">
        <v>12</v>
      </c>
      <c r="AG15" s="7">
        <v>1</v>
      </c>
      <c r="AH15" s="16"/>
      <c r="AI15" s="14" t="s">
        <v>89</v>
      </c>
      <c r="AJ15" s="9" t="s">
        <v>152</v>
      </c>
      <c r="AK15" s="9" t="s">
        <v>258</v>
      </c>
      <c r="AL15" s="9" t="s">
        <v>266</v>
      </c>
      <c r="AM15" s="9"/>
      <c r="AN15" s="22">
        <v>491</v>
      </c>
      <c r="AO15" s="23">
        <v>25</v>
      </c>
      <c r="AQ15" s="41">
        <f t="shared" si="0"/>
        <v>1473.75</v>
      </c>
      <c r="AR15" s="41">
        <f t="shared" si="1"/>
        <v>0</v>
      </c>
      <c r="AS15" s="41">
        <f t="shared" si="2"/>
        <v>0</v>
      </c>
      <c r="AT15" s="41">
        <f t="shared" si="3"/>
        <v>0</v>
      </c>
    </row>
    <row r="16" spans="1:46" x14ac:dyDescent="0.35">
      <c r="A16" s="14">
        <v>1</v>
      </c>
      <c r="B16" s="14">
        <v>3</v>
      </c>
      <c r="C16" s="7">
        <v>1791</v>
      </c>
      <c r="D16" s="7">
        <v>12</v>
      </c>
      <c r="E16" s="7">
        <v>1</v>
      </c>
      <c r="F16" s="16"/>
      <c r="G16" s="9" t="s">
        <v>24</v>
      </c>
      <c r="H16" s="9" t="s">
        <v>69</v>
      </c>
      <c r="I16" s="44" t="s">
        <v>246</v>
      </c>
      <c r="J16" s="44" t="s">
        <v>266</v>
      </c>
      <c r="K16" s="9"/>
      <c r="L16" s="22">
        <v>1073</v>
      </c>
      <c r="M16" s="23">
        <v>33</v>
      </c>
      <c r="O16" s="9">
        <v>1</v>
      </c>
      <c r="P16" s="9">
        <v>24</v>
      </c>
      <c r="Q16" s="16">
        <v>1791</v>
      </c>
      <c r="R16" s="16">
        <v>12</v>
      </c>
      <c r="S16" s="16">
        <v>1</v>
      </c>
      <c r="T16" s="7"/>
      <c r="U16" s="28" t="s">
        <v>24</v>
      </c>
      <c r="V16" s="28" t="s">
        <v>69</v>
      </c>
      <c r="W16" s="44" t="s">
        <v>246</v>
      </c>
      <c r="X16" s="44" t="s">
        <v>266</v>
      </c>
      <c r="Y16" s="9"/>
      <c r="Z16" s="24">
        <v>536</v>
      </c>
      <c r="AA16" s="25">
        <v>67</v>
      </c>
      <c r="AC16" s="7">
        <v>1</v>
      </c>
      <c r="AD16" s="7">
        <v>26</v>
      </c>
      <c r="AE16" s="7">
        <v>1791</v>
      </c>
      <c r="AF16" s="7">
        <v>12</v>
      </c>
      <c r="AG16" s="7">
        <v>1</v>
      </c>
      <c r="AH16" s="16"/>
      <c r="AI16" s="14" t="s">
        <v>24</v>
      </c>
      <c r="AJ16" s="9" t="s">
        <v>69</v>
      </c>
      <c r="AK16" s="44" t="s">
        <v>246</v>
      </c>
      <c r="AL16" s="44" t="s">
        <v>266</v>
      </c>
      <c r="AM16" s="9"/>
      <c r="AN16" s="22">
        <v>805</v>
      </c>
      <c r="AO16" s="23">
        <v>0</v>
      </c>
      <c r="AQ16" s="41">
        <f t="shared" si="0"/>
        <v>2415</v>
      </c>
      <c r="AR16" s="41">
        <f t="shared" si="1"/>
        <v>3.3333333332575266E-3</v>
      </c>
      <c r="AS16" s="41">
        <f t="shared" si="2"/>
        <v>-3.3333333333712689E-3</v>
      </c>
      <c r="AT16" s="41">
        <f t="shared" si="3"/>
        <v>0</v>
      </c>
    </row>
    <row r="17" spans="1:46" x14ac:dyDescent="0.35">
      <c r="A17" s="14">
        <v>1</v>
      </c>
      <c r="B17" s="14">
        <v>3</v>
      </c>
      <c r="C17" s="7">
        <v>1791</v>
      </c>
      <c r="D17" s="7">
        <v>12</v>
      </c>
      <c r="E17" s="7">
        <v>1</v>
      </c>
      <c r="F17" s="16"/>
      <c r="G17" s="9" t="s">
        <v>32</v>
      </c>
      <c r="H17" s="9" t="s">
        <v>72</v>
      </c>
      <c r="I17" s="44" t="s">
        <v>246</v>
      </c>
      <c r="J17" s="44" t="s">
        <v>266</v>
      </c>
      <c r="K17" s="9"/>
      <c r="L17" s="22">
        <v>190</v>
      </c>
      <c r="M17" s="23">
        <v>22</v>
      </c>
      <c r="O17" s="9">
        <v>1</v>
      </c>
      <c r="P17" s="9">
        <v>24</v>
      </c>
      <c r="Q17" s="16">
        <v>1791</v>
      </c>
      <c r="R17" s="16">
        <v>12</v>
      </c>
      <c r="S17" s="16">
        <v>1</v>
      </c>
      <c r="T17" s="7"/>
      <c r="U17" s="28" t="s">
        <v>32</v>
      </c>
      <c r="V17" s="28" t="s">
        <v>72</v>
      </c>
      <c r="W17" s="44" t="s">
        <v>246</v>
      </c>
      <c r="X17" s="44" t="s">
        <v>266</v>
      </c>
      <c r="Y17" s="9"/>
      <c r="Z17" s="24">
        <v>95</v>
      </c>
      <c r="AA17" s="25">
        <v>11</v>
      </c>
      <c r="AC17" s="7">
        <v>1</v>
      </c>
      <c r="AD17" s="7">
        <v>26</v>
      </c>
      <c r="AE17" s="7">
        <v>1791</v>
      </c>
      <c r="AF17" s="7">
        <v>12</v>
      </c>
      <c r="AG17" s="7">
        <v>1</v>
      </c>
      <c r="AH17" s="16"/>
      <c r="AI17" s="14" t="s">
        <v>32</v>
      </c>
      <c r="AJ17" s="9" t="s">
        <v>72</v>
      </c>
      <c r="AK17" s="44" t="s">
        <v>246</v>
      </c>
      <c r="AL17" s="44" t="s">
        <v>266</v>
      </c>
      <c r="AM17" s="9"/>
      <c r="AN17" s="22">
        <v>142</v>
      </c>
      <c r="AO17" s="23">
        <v>67</v>
      </c>
      <c r="AQ17" s="41">
        <f t="shared" si="0"/>
        <v>428.00000000000006</v>
      </c>
      <c r="AR17" s="41">
        <f t="shared" si="1"/>
        <v>2.222222222228537E-3</v>
      </c>
      <c r="AS17" s="41">
        <f t="shared" si="2"/>
        <v>1.1111111111142685E-3</v>
      </c>
      <c r="AT17" s="41">
        <f t="shared" si="3"/>
        <v>-3.3333333333144255E-3</v>
      </c>
    </row>
    <row r="18" spans="1:46" x14ac:dyDescent="0.35">
      <c r="A18" s="14">
        <v>1</v>
      </c>
      <c r="B18" s="14">
        <v>3</v>
      </c>
      <c r="C18" s="7">
        <v>1791</v>
      </c>
      <c r="D18" s="7">
        <v>12</v>
      </c>
      <c r="E18" s="7">
        <v>3</v>
      </c>
      <c r="F18" s="16"/>
      <c r="G18" s="9" t="s">
        <v>32</v>
      </c>
      <c r="H18" s="9" t="s">
        <v>101</v>
      </c>
      <c r="I18" s="44" t="s">
        <v>246</v>
      </c>
      <c r="J18" s="44" t="s">
        <v>266</v>
      </c>
      <c r="K18" s="9"/>
      <c r="L18" s="22">
        <v>2119</v>
      </c>
      <c r="M18" s="23">
        <v>76</v>
      </c>
      <c r="O18" s="9">
        <v>1</v>
      </c>
      <c r="P18" s="9">
        <v>24</v>
      </c>
      <c r="Q18" s="16">
        <v>1791</v>
      </c>
      <c r="R18" s="16">
        <v>12</v>
      </c>
      <c r="S18" s="16">
        <v>1</v>
      </c>
      <c r="T18" s="7"/>
      <c r="U18" s="28" t="s">
        <v>32</v>
      </c>
      <c r="V18" s="28" t="s">
        <v>101</v>
      </c>
      <c r="W18" s="44" t="s">
        <v>246</v>
      </c>
      <c r="X18" s="44" t="s">
        <v>266</v>
      </c>
      <c r="Y18" s="9"/>
      <c r="Z18" s="24">
        <v>1059</v>
      </c>
      <c r="AA18" s="25">
        <v>89</v>
      </c>
      <c r="AC18" s="7">
        <v>1</v>
      </c>
      <c r="AD18" s="7">
        <v>26</v>
      </c>
      <c r="AE18" s="7">
        <v>1791</v>
      </c>
      <c r="AF18" s="7">
        <v>12</v>
      </c>
      <c r="AG18" s="7">
        <v>1</v>
      </c>
      <c r="AH18" s="16"/>
      <c r="AI18" s="14" t="s">
        <v>32</v>
      </c>
      <c r="AJ18" s="9" t="s">
        <v>101</v>
      </c>
      <c r="AK18" s="44" t="s">
        <v>246</v>
      </c>
      <c r="AL18" s="44" t="s">
        <v>266</v>
      </c>
      <c r="AM18" s="9"/>
      <c r="AN18" s="22">
        <v>1589</v>
      </c>
      <c r="AO18" s="23">
        <v>83</v>
      </c>
      <c r="AQ18" s="41">
        <f t="shared" si="0"/>
        <v>4769.4799999999996</v>
      </c>
      <c r="AR18" s="41">
        <f t="shared" si="1"/>
        <v>8.8888888887959094E-3</v>
      </c>
      <c r="AS18" s="41">
        <f t="shared" si="2"/>
        <v>-5.5555555556020542E-3</v>
      </c>
      <c r="AT18" s="41">
        <f t="shared" si="3"/>
        <v>-3.333333333630395E-3</v>
      </c>
    </row>
    <row r="19" spans="1:46" x14ac:dyDescent="0.35">
      <c r="A19" s="14">
        <v>1</v>
      </c>
      <c r="B19" s="14">
        <v>3</v>
      </c>
      <c r="C19" s="7">
        <v>1791</v>
      </c>
      <c r="D19" s="7">
        <v>12</v>
      </c>
      <c r="E19" s="7">
        <v>5</v>
      </c>
      <c r="F19" s="16"/>
      <c r="G19" s="9" t="s">
        <v>25</v>
      </c>
      <c r="H19" s="9" t="s">
        <v>115</v>
      </c>
      <c r="I19" s="44" t="s">
        <v>246</v>
      </c>
      <c r="J19" s="44" t="s">
        <v>266</v>
      </c>
      <c r="K19" s="9"/>
      <c r="L19" s="22">
        <v>2625</v>
      </c>
      <c r="M19" s="23">
        <v>50</v>
      </c>
      <c r="O19" s="9">
        <v>1</v>
      </c>
      <c r="P19" s="9">
        <v>24</v>
      </c>
      <c r="Q19" s="16">
        <v>1791</v>
      </c>
      <c r="R19" s="16">
        <v>12</v>
      </c>
      <c r="S19" s="16">
        <v>1</v>
      </c>
      <c r="T19" s="7"/>
      <c r="U19" s="28" t="s">
        <v>25</v>
      </c>
      <c r="V19" s="28" t="s">
        <v>115</v>
      </c>
      <c r="W19" s="44" t="s">
        <v>246</v>
      </c>
      <c r="X19" s="44" t="s">
        <v>266</v>
      </c>
      <c r="Y19" s="9"/>
      <c r="Z19" s="24">
        <v>1312</v>
      </c>
      <c r="AA19" s="25">
        <v>76</v>
      </c>
      <c r="AC19" s="7">
        <v>1</v>
      </c>
      <c r="AD19" s="7">
        <v>26</v>
      </c>
      <c r="AE19" s="7">
        <v>1791</v>
      </c>
      <c r="AF19" s="7">
        <v>12</v>
      </c>
      <c r="AG19" s="7">
        <v>1</v>
      </c>
      <c r="AH19" s="16"/>
      <c r="AI19" s="14" t="s">
        <v>25</v>
      </c>
      <c r="AJ19" s="9" t="s">
        <v>115</v>
      </c>
      <c r="AK19" s="44" t="s">
        <v>246</v>
      </c>
      <c r="AL19" s="44" t="s">
        <v>266</v>
      </c>
      <c r="AM19" s="9"/>
      <c r="AN19" s="22">
        <v>1969</v>
      </c>
      <c r="AO19" s="23">
        <v>14</v>
      </c>
      <c r="AQ19" s="41">
        <f t="shared" si="0"/>
        <v>5907.4000000000005</v>
      </c>
      <c r="AR19" s="41">
        <f t="shared" si="1"/>
        <v>1.1111111111404171E-2</v>
      </c>
      <c r="AS19" s="41">
        <f t="shared" si="2"/>
        <v>-4.4444444442979236E-3</v>
      </c>
      <c r="AT19" s="41">
        <f t="shared" si="3"/>
        <v>-6.6666666665605723E-3</v>
      </c>
    </row>
    <row r="20" spans="1:46" x14ac:dyDescent="0.35">
      <c r="A20" s="14">
        <v>1</v>
      </c>
      <c r="B20" s="14">
        <v>3</v>
      </c>
      <c r="C20" s="7">
        <v>1791</v>
      </c>
      <c r="D20" s="7">
        <v>12</v>
      </c>
      <c r="E20" s="7">
        <v>5</v>
      </c>
      <c r="F20" s="16"/>
      <c r="G20" s="9" t="s">
        <v>42</v>
      </c>
      <c r="H20" s="9" t="s">
        <v>100</v>
      </c>
      <c r="I20" s="44" t="s">
        <v>247</v>
      </c>
      <c r="J20" s="9" t="s">
        <v>266</v>
      </c>
      <c r="K20" s="9"/>
      <c r="L20" s="22">
        <v>532</v>
      </c>
      <c r="M20" s="23">
        <v>76</v>
      </c>
      <c r="O20" s="9">
        <v>1</v>
      </c>
      <c r="P20" s="9">
        <v>24</v>
      </c>
      <c r="Q20" s="16">
        <v>1791</v>
      </c>
      <c r="R20" s="16">
        <v>12</v>
      </c>
      <c r="S20" s="16">
        <v>1</v>
      </c>
      <c r="T20" s="7"/>
      <c r="U20" s="28" t="s">
        <v>42</v>
      </c>
      <c r="V20" s="28" t="s">
        <v>100</v>
      </c>
      <c r="W20" s="44" t="s">
        <v>247</v>
      </c>
      <c r="X20" s="9" t="s">
        <v>266</v>
      </c>
      <c r="Y20" s="9"/>
      <c r="Z20" s="24">
        <v>266</v>
      </c>
      <c r="AA20" s="25">
        <v>39</v>
      </c>
      <c r="AC20" s="7">
        <v>1</v>
      </c>
      <c r="AD20" s="7">
        <v>26</v>
      </c>
      <c r="AE20" s="7">
        <v>1791</v>
      </c>
      <c r="AF20" s="7">
        <v>12</v>
      </c>
      <c r="AG20" s="7">
        <v>1</v>
      </c>
      <c r="AH20" s="16"/>
      <c r="AI20" s="14" t="s">
        <v>42</v>
      </c>
      <c r="AJ20" s="9" t="s">
        <v>100</v>
      </c>
      <c r="AK20" s="44" t="s">
        <v>247</v>
      </c>
      <c r="AL20" s="9" t="s">
        <v>266</v>
      </c>
      <c r="AM20" s="9"/>
      <c r="AN20" s="22">
        <v>399</v>
      </c>
      <c r="AO20" s="23">
        <v>58</v>
      </c>
      <c r="AQ20" s="41">
        <f t="shared" si="0"/>
        <v>1198.73</v>
      </c>
      <c r="AR20" s="41">
        <f t="shared" si="1"/>
        <v>8.8888888889095963E-3</v>
      </c>
      <c r="AS20" s="41">
        <f t="shared" si="2"/>
        <v>-5.5555555555452107E-3</v>
      </c>
      <c r="AT20" s="41">
        <f t="shared" si="3"/>
        <v>-3.3333333333461779E-3</v>
      </c>
    </row>
    <row r="21" spans="1:46" x14ac:dyDescent="0.35">
      <c r="A21" s="14">
        <v>1</v>
      </c>
      <c r="B21" s="14">
        <v>3</v>
      </c>
      <c r="C21" s="7">
        <v>1791</v>
      </c>
      <c r="D21" s="7">
        <v>12</v>
      </c>
      <c r="E21" s="7">
        <v>5</v>
      </c>
      <c r="F21" s="16"/>
      <c r="G21" s="9" t="s">
        <v>90</v>
      </c>
      <c r="H21" s="9" t="s">
        <v>91</v>
      </c>
      <c r="I21" s="44" t="s">
        <v>248</v>
      </c>
      <c r="J21" s="44" t="s">
        <v>266</v>
      </c>
      <c r="K21" s="9"/>
      <c r="L21" s="22">
        <v>275</v>
      </c>
      <c r="M21" s="23">
        <v>5</v>
      </c>
      <c r="O21" s="9">
        <v>1</v>
      </c>
      <c r="P21" s="9">
        <v>24</v>
      </c>
      <c r="Q21" s="16">
        <v>1791</v>
      </c>
      <c r="R21" s="16">
        <v>12</v>
      </c>
      <c r="S21" s="16">
        <v>1</v>
      </c>
      <c r="T21" s="7"/>
      <c r="U21" s="28" t="s">
        <v>90</v>
      </c>
      <c r="V21" s="28" t="s">
        <v>91</v>
      </c>
      <c r="W21" s="44" t="s">
        <v>248</v>
      </c>
      <c r="X21" s="44" t="s">
        <v>266</v>
      </c>
      <c r="Y21" s="9"/>
      <c r="Z21" s="24">
        <v>137</v>
      </c>
      <c r="AA21" s="25">
        <v>53</v>
      </c>
      <c r="AC21" s="7">
        <v>1</v>
      </c>
      <c r="AD21" s="7">
        <v>26</v>
      </c>
      <c r="AE21" s="7">
        <v>1791</v>
      </c>
      <c r="AF21" s="7">
        <v>12</v>
      </c>
      <c r="AG21" s="7">
        <v>1</v>
      </c>
      <c r="AH21" s="16"/>
      <c r="AI21" s="14" t="s">
        <v>90</v>
      </c>
      <c r="AJ21" s="9" t="s">
        <v>91</v>
      </c>
      <c r="AK21" s="44" t="s">
        <v>248</v>
      </c>
      <c r="AL21" s="44" t="s">
        <v>266</v>
      </c>
      <c r="AM21" s="9"/>
      <c r="AN21" s="22">
        <v>206</v>
      </c>
      <c r="AO21" s="23">
        <v>29</v>
      </c>
      <c r="AQ21" s="41">
        <f t="shared" si="0"/>
        <v>618.86999999999989</v>
      </c>
      <c r="AR21" s="41">
        <f t="shared" si="1"/>
        <v>3.3333333332848242E-3</v>
      </c>
      <c r="AS21" s="41">
        <f t="shared" si="2"/>
        <v>-3.3333333333576132E-3</v>
      </c>
      <c r="AT21" s="41">
        <f t="shared" si="3"/>
        <v>-3.6359804056473877E-14</v>
      </c>
    </row>
    <row r="22" spans="1:46" x14ac:dyDescent="0.35">
      <c r="A22" s="14">
        <v>1</v>
      </c>
      <c r="B22" s="14">
        <v>3</v>
      </c>
      <c r="C22" s="7">
        <v>1791</v>
      </c>
      <c r="D22" s="7">
        <v>12</v>
      </c>
      <c r="E22" s="7">
        <v>5</v>
      </c>
      <c r="F22" s="16"/>
      <c r="G22" s="14" t="s">
        <v>66</v>
      </c>
      <c r="H22" s="9"/>
      <c r="I22" s="44" t="s">
        <v>246</v>
      </c>
      <c r="J22" s="44" t="s">
        <v>266</v>
      </c>
      <c r="K22" s="9"/>
      <c r="L22" s="22">
        <v>4543</v>
      </c>
      <c r="M22" s="23">
        <v>76</v>
      </c>
      <c r="O22" s="9">
        <v>1</v>
      </c>
      <c r="P22" s="9">
        <v>24</v>
      </c>
      <c r="Q22" s="16">
        <v>1791</v>
      </c>
      <c r="R22" s="16">
        <v>12</v>
      </c>
      <c r="S22" s="16">
        <v>1</v>
      </c>
      <c r="T22" s="7"/>
      <c r="U22" s="14" t="s">
        <v>66</v>
      </c>
      <c r="V22" s="9"/>
      <c r="W22" s="44" t="s">
        <v>246</v>
      </c>
      <c r="X22" s="44" t="s">
        <v>266</v>
      </c>
      <c r="Y22" s="9"/>
      <c r="Z22" s="24">
        <v>2271</v>
      </c>
      <c r="AA22" s="25">
        <v>89</v>
      </c>
      <c r="AC22" s="7">
        <v>1</v>
      </c>
      <c r="AD22" s="7">
        <v>26</v>
      </c>
      <c r="AE22" s="7">
        <v>1791</v>
      </c>
      <c r="AF22" s="7">
        <v>12</v>
      </c>
      <c r="AG22" s="7">
        <v>1</v>
      </c>
      <c r="AH22" s="16"/>
      <c r="AI22" s="14" t="s">
        <v>66</v>
      </c>
      <c r="AJ22" s="9"/>
      <c r="AK22" s="44" t="s">
        <v>246</v>
      </c>
      <c r="AL22" s="44" t="s">
        <v>266</v>
      </c>
      <c r="AM22" s="9"/>
      <c r="AN22" s="22">
        <v>3407</v>
      </c>
      <c r="AO22" s="23">
        <v>83</v>
      </c>
      <c r="AQ22" s="41">
        <f t="shared" si="0"/>
        <v>10223.480000000001</v>
      </c>
      <c r="AR22" s="41">
        <f t="shared" si="1"/>
        <v>8.8888888897054041E-3</v>
      </c>
      <c r="AS22" s="41">
        <f t="shared" si="2"/>
        <v>-5.5555555551473068E-3</v>
      </c>
      <c r="AT22" s="41">
        <f t="shared" si="3"/>
        <v>-3.3333333331756476E-3</v>
      </c>
    </row>
    <row r="23" spans="1:46" x14ac:dyDescent="0.35">
      <c r="A23" s="14">
        <v>1</v>
      </c>
      <c r="B23" s="14">
        <v>3</v>
      </c>
      <c r="C23" s="7">
        <v>1791</v>
      </c>
      <c r="D23" s="7">
        <v>12</v>
      </c>
      <c r="E23" s="7">
        <v>5</v>
      </c>
      <c r="F23" s="16"/>
      <c r="G23" s="9" t="s">
        <v>25</v>
      </c>
      <c r="H23" s="9" t="s">
        <v>86</v>
      </c>
      <c r="I23" s="44" t="s">
        <v>246</v>
      </c>
      <c r="J23" s="44" t="s">
        <v>266</v>
      </c>
      <c r="K23" s="9"/>
      <c r="L23" s="22">
        <v>133</v>
      </c>
      <c r="M23" s="23">
        <v>66</v>
      </c>
      <c r="O23" s="9">
        <v>1</v>
      </c>
      <c r="P23" s="9">
        <v>24</v>
      </c>
      <c r="Q23" s="16">
        <v>1791</v>
      </c>
      <c r="R23" s="16">
        <v>12</v>
      </c>
      <c r="S23" s="16">
        <v>1</v>
      </c>
      <c r="T23" s="7"/>
      <c r="U23" s="28" t="s">
        <v>25</v>
      </c>
      <c r="V23" s="28" t="s">
        <v>86</v>
      </c>
      <c r="W23" s="44" t="s">
        <v>246</v>
      </c>
      <c r="X23" s="44" t="s">
        <v>266</v>
      </c>
      <c r="Y23" s="9"/>
      <c r="Z23" s="24">
        <v>66</v>
      </c>
      <c r="AA23" s="25">
        <v>83</v>
      </c>
      <c r="AC23" s="7">
        <v>1</v>
      </c>
      <c r="AD23" s="7">
        <v>26</v>
      </c>
      <c r="AE23" s="7">
        <v>1791</v>
      </c>
      <c r="AF23" s="7">
        <v>12</v>
      </c>
      <c r="AG23" s="7">
        <v>1</v>
      </c>
      <c r="AH23" s="16"/>
      <c r="AI23" s="14" t="s">
        <v>25</v>
      </c>
      <c r="AJ23" s="9" t="s">
        <v>86</v>
      </c>
      <c r="AK23" s="44" t="s">
        <v>246</v>
      </c>
      <c r="AL23" s="44" t="s">
        <v>266</v>
      </c>
      <c r="AM23" s="9"/>
      <c r="AN23" s="22">
        <v>100</v>
      </c>
      <c r="AO23" s="23">
        <v>25</v>
      </c>
      <c r="AQ23" s="41">
        <f t="shared" si="0"/>
        <v>300.74</v>
      </c>
      <c r="AR23" s="41">
        <f t="shared" si="1"/>
        <v>2.2222222222262333E-3</v>
      </c>
      <c r="AS23" s="41">
        <f t="shared" si="2"/>
        <v>1.1111111111131722E-3</v>
      </c>
      <c r="AT23" s="41">
        <f t="shared" si="3"/>
        <v>-3.3333333333303017E-3</v>
      </c>
    </row>
    <row r="24" spans="1:46" x14ac:dyDescent="0.35">
      <c r="A24" s="14">
        <v>1</v>
      </c>
      <c r="B24" s="14">
        <v>3</v>
      </c>
      <c r="C24" s="7">
        <v>1791</v>
      </c>
      <c r="D24" s="7">
        <v>12</v>
      </c>
      <c r="E24" s="7">
        <v>5</v>
      </c>
      <c r="F24" s="16"/>
      <c r="G24" s="14" t="s">
        <v>153</v>
      </c>
      <c r="H24" s="9"/>
      <c r="I24" s="44" t="s">
        <v>246</v>
      </c>
      <c r="J24" s="44" t="s">
        <v>266</v>
      </c>
      <c r="K24" s="9"/>
      <c r="L24" s="22">
        <v>1316</v>
      </c>
      <c r="M24" s="23">
        <v>5</v>
      </c>
      <c r="O24" s="9">
        <v>1</v>
      </c>
      <c r="P24" s="9">
        <v>24</v>
      </c>
      <c r="Q24" s="16">
        <v>1791</v>
      </c>
      <c r="R24" s="16">
        <v>12</v>
      </c>
      <c r="S24" s="16">
        <v>1</v>
      </c>
      <c r="T24" s="7"/>
      <c r="U24" s="28" t="s">
        <v>153</v>
      </c>
      <c r="V24" s="28"/>
      <c r="W24" s="44" t="s">
        <v>246</v>
      </c>
      <c r="X24" s="44" t="s">
        <v>266</v>
      </c>
      <c r="Y24" s="9"/>
      <c r="Z24" s="24">
        <v>658</v>
      </c>
      <c r="AA24" s="25">
        <v>3</v>
      </c>
      <c r="AC24" s="7">
        <v>1</v>
      </c>
      <c r="AD24" s="7">
        <v>26</v>
      </c>
      <c r="AE24" s="7">
        <v>1791</v>
      </c>
      <c r="AF24" s="7">
        <v>12</v>
      </c>
      <c r="AG24" s="7">
        <v>1</v>
      </c>
      <c r="AH24" s="16"/>
      <c r="AI24" s="14" t="s">
        <v>153</v>
      </c>
      <c r="AJ24" s="9"/>
      <c r="AK24" s="44" t="s">
        <v>246</v>
      </c>
      <c r="AL24" s="44" t="s">
        <v>266</v>
      </c>
      <c r="AM24" s="9"/>
      <c r="AN24" s="22">
        <v>987</v>
      </c>
      <c r="AO24" s="23">
        <v>4</v>
      </c>
      <c r="AQ24" s="41">
        <f t="shared" si="0"/>
        <v>2961.12</v>
      </c>
      <c r="AR24" s="41">
        <f t="shared" si="1"/>
        <v>3.3333333332848242E-3</v>
      </c>
      <c r="AS24" s="41">
        <f t="shared" si="2"/>
        <v>-3.3333333333575854E-3</v>
      </c>
      <c r="AT24" s="41">
        <f t="shared" si="3"/>
        <v>-3.6380620738185598E-14</v>
      </c>
    </row>
    <row r="25" spans="1:46" x14ac:dyDescent="0.35">
      <c r="A25" s="14">
        <v>1</v>
      </c>
      <c r="B25" s="14">
        <v>3</v>
      </c>
      <c r="C25" s="7">
        <v>1791</v>
      </c>
      <c r="D25" s="7">
        <v>12</v>
      </c>
      <c r="E25" s="7">
        <v>5</v>
      </c>
      <c r="F25" s="16"/>
      <c r="G25" s="9" t="s">
        <v>23</v>
      </c>
      <c r="H25" s="9" t="s">
        <v>78</v>
      </c>
      <c r="I25" s="44" t="s">
        <v>246</v>
      </c>
      <c r="J25" s="44" t="s">
        <v>266</v>
      </c>
      <c r="K25" s="9"/>
      <c r="L25" s="22">
        <v>482</v>
      </c>
      <c r="M25" s="23">
        <v>84</v>
      </c>
      <c r="O25" s="9">
        <v>1</v>
      </c>
      <c r="P25" s="9">
        <v>24</v>
      </c>
      <c r="Q25" s="16">
        <v>1791</v>
      </c>
      <c r="R25" s="16">
        <v>12</v>
      </c>
      <c r="S25" s="16">
        <v>1</v>
      </c>
      <c r="T25" s="7"/>
      <c r="U25" s="28" t="s">
        <v>23</v>
      </c>
      <c r="V25" s="28" t="s">
        <v>78</v>
      </c>
      <c r="W25" s="44" t="s">
        <v>246</v>
      </c>
      <c r="X25" s="44" t="s">
        <v>266</v>
      </c>
      <c r="Y25" s="9"/>
      <c r="Z25" s="24">
        <v>241</v>
      </c>
      <c r="AA25" s="25">
        <v>42</v>
      </c>
      <c r="AC25" s="7">
        <v>1</v>
      </c>
      <c r="AD25" s="7">
        <v>26</v>
      </c>
      <c r="AE25" s="7">
        <v>1791</v>
      </c>
      <c r="AF25" s="7">
        <v>12</v>
      </c>
      <c r="AG25" s="7">
        <v>1</v>
      </c>
      <c r="AH25" s="16"/>
      <c r="AI25" s="14" t="s">
        <v>23</v>
      </c>
      <c r="AJ25" s="14" t="s">
        <v>78</v>
      </c>
      <c r="AK25" s="44" t="s">
        <v>246</v>
      </c>
      <c r="AL25" s="44" t="s">
        <v>266</v>
      </c>
      <c r="AM25" s="9"/>
      <c r="AN25" s="22">
        <v>362</v>
      </c>
      <c r="AO25" s="23">
        <v>14</v>
      </c>
      <c r="AQ25" s="41">
        <f t="shared" si="0"/>
        <v>1086.3999999999999</v>
      </c>
      <c r="AR25" s="41">
        <f t="shared" si="1"/>
        <v>4.4444444443775266E-3</v>
      </c>
      <c r="AS25" s="41">
        <f t="shared" si="2"/>
        <v>2.2222222221887633E-3</v>
      </c>
      <c r="AT25" s="41">
        <f t="shared" si="3"/>
        <v>-6.6666666667311025E-3</v>
      </c>
    </row>
    <row r="26" spans="1:46" x14ac:dyDescent="0.35">
      <c r="A26" s="14">
        <v>1</v>
      </c>
      <c r="B26" s="14">
        <v>3</v>
      </c>
      <c r="C26" s="7">
        <v>1791</v>
      </c>
      <c r="D26" s="7">
        <v>12</v>
      </c>
      <c r="E26" s="7">
        <v>5</v>
      </c>
      <c r="F26" s="16"/>
      <c r="G26" s="9" t="s">
        <v>154</v>
      </c>
      <c r="H26" s="9" t="s">
        <v>155</v>
      </c>
      <c r="I26" s="44" t="s">
        <v>249</v>
      </c>
      <c r="J26" s="44" t="s">
        <v>268</v>
      </c>
      <c r="K26" s="9"/>
      <c r="L26" s="22">
        <v>498</v>
      </c>
      <c r="M26" s="23">
        <v>84</v>
      </c>
      <c r="O26" s="9">
        <v>1</v>
      </c>
      <c r="P26" s="9">
        <v>24</v>
      </c>
      <c r="Q26" s="16">
        <v>1791</v>
      </c>
      <c r="R26" s="16">
        <v>12</v>
      </c>
      <c r="S26" s="16">
        <v>1</v>
      </c>
      <c r="T26" s="7"/>
      <c r="U26" s="11" t="s">
        <v>154</v>
      </c>
      <c r="V26" s="28" t="s">
        <v>155</v>
      </c>
      <c r="W26" s="44" t="s">
        <v>249</v>
      </c>
      <c r="X26" s="44" t="s">
        <v>268</v>
      </c>
      <c r="Y26" s="9"/>
      <c r="Z26" s="24">
        <v>249</v>
      </c>
      <c r="AA26" s="25">
        <v>43</v>
      </c>
      <c r="AC26" s="7">
        <v>1</v>
      </c>
      <c r="AD26" s="7">
        <v>26</v>
      </c>
      <c r="AE26" s="7">
        <v>1791</v>
      </c>
      <c r="AF26" s="7">
        <v>12</v>
      </c>
      <c r="AG26" s="7">
        <v>1</v>
      </c>
      <c r="AH26" s="16"/>
      <c r="AI26" s="14" t="s">
        <v>156</v>
      </c>
      <c r="AJ26" s="9" t="s">
        <v>157</v>
      </c>
      <c r="AK26" s="44" t="s">
        <v>249</v>
      </c>
      <c r="AL26" s="44" t="s">
        <v>268</v>
      </c>
      <c r="AM26" s="9"/>
      <c r="AN26" s="22">
        <v>374</v>
      </c>
      <c r="AO26" s="23">
        <v>14</v>
      </c>
      <c r="AQ26" s="41">
        <f t="shared" si="0"/>
        <v>1122.4100000000001</v>
      </c>
      <c r="AR26" s="41">
        <f t="shared" si="1"/>
        <v>8.8888888888937201E-3</v>
      </c>
      <c r="AS26" s="41">
        <f t="shared" si="2"/>
        <v>-5.5555555555531488E-3</v>
      </c>
      <c r="AT26" s="41">
        <f t="shared" si="3"/>
        <v>-3.3333333333439574E-3</v>
      </c>
    </row>
    <row r="27" spans="1:46" x14ac:dyDescent="0.35">
      <c r="A27" s="14">
        <v>1</v>
      </c>
      <c r="B27" s="14">
        <v>3</v>
      </c>
      <c r="C27" s="7">
        <v>1791</v>
      </c>
      <c r="D27" s="7">
        <v>12</v>
      </c>
      <c r="E27" s="7">
        <v>5</v>
      </c>
      <c r="F27" s="16"/>
      <c r="G27" s="9" t="s">
        <v>24</v>
      </c>
      <c r="H27" s="9" t="s">
        <v>28</v>
      </c>
      <c r="I27" s="44" t="s">
        <v>244</v>
      </c>
      <c r="J27" s="44" t="s">
        <v>266</v>
      </c>
      <c r="K27" s="9"/>
      <c r="L27" s="22">
        <v>737</v>
      </c>
      <c r="M27" s="23">
        <v>77</v>
      </c>
      <c r="O27" s="9">
        <v>1</v>
      </c>
      <c r="P27" s="9">
        <v>24</v>
      </c>
      <c r="Q27" s="16">
        <v>1791</v>
      </c>
      <c r="R27" s="16">
        <v>12</v>
      </c>
      <c r="S27" s="16">
        <v>1</v>
      </c>
      <c r="T27" s="7"/>
      <c r="U27" s="28" t="s">
        <v>24</v>
      </c>
      <c r="V27" s="28" t="s">
        <v>28</v>
      </c>
      <c r="W27" s="44" t="s">
        <v>244</v>
      </c>
      <c r="X27" s="44" t="s">
        <v>266</v>
      </c>
      <c r="Y27" s="9"/>
      <c r="Z27" s="24">
        <v>368</v>
      </c>
      <c r="AA27" s="25">
        <v>89</v>
      </c>
      <c r="AC27" s="7">
        <v>1</v>
      </c>
      <c r="AD27" s="7">
        <v>26</v>
      </c>
      <c r="AE27" s="7">
        <v>1791</v>
      </c>
      <c r="AF27" s="7">
        <v>12</v>
      </c>
      <c r="AG27" s="7">
        <v>1</v>
      </c>
      <c r="AH27" s="16"/>
      <c r="AI27" s="14" t="s">
        <v>24</v>
      </c>
      <c r="AJ27" s="9" t="s">
        <v>28</v>
      </c>
      <c r="AK27" s="44" t="s">
        <v>244</v>
      </c>
      <c r="AL27" s="44" t="s">
        <v>266</v>
      </c>
      <c r="AM27" s="9"/>
      <c r="AN27" s="22">
        <v>553</v>
      </c>
      <c r="AO27" s="23">
        <v>34</v>
      </c>
      <c r="AQ27" s="41">
        <f t="shared" si="0"/>
        <v>1660</v>
      </c>
      <c r="AR27" s="41">
        <f t="shared" si="1"/>
        <v>7.7777777777146007E-3</v>
      </c>
      <c r="AS27" s="41">
        <f t="shared" si="2"/>
        <v>-1.1111111111427041E-3</v>
      </c>
      <c r="AT27" s="41">
        <f t="shared" si="3"/>
        <v>-6.6666666667424823E-3</v>
      </c>
    </row>
    <row r="28" spans="1:46" x14ac:dyDescent="0.35">
      <c r="A28" s="14">
        <v>1</v>
      </c>
      <c r="B28" s="14">
        <v>3</v>
      </c>
      <c r="C28" s="7">
        <v>1791</v>
      </c>
      <c r="D28" s="7">
        <v>12</v>
      </c>
      <c r="E28" s="7">
        <v>5</v>
      </c>
      <c r="F28" s="16"/>
      <c r="G28" s="9" t="s">
        <v>44</v>
      </c>
      <c r="H28" s="9" t="s">
        <v>158</v>
      </c>
      <c r="I28" s="44" t="s">
        <v>244</v>
      </c>
      <c r="J28" s="44" t="s">
        <v>266</v>
      </c>
      <c r="K28" s="9"/>
      <c r="L28" s="22">
        <v>4177</v>
      </c>
      <c r="M28" s="23">
        <v>60</v>
      </c>
      <c r="O28" s="9">
        <v>1</v>
      </c>
      <c r="P28" s="9">
        <v>24</v>
      </c>
      <c r="Q28" s="16">
        <v>1791</v>
      </c>
      <c r="R28" s="16">
        <v>12</v>
      </c>
      <c r="S28" s="16">
        <v>1</v>
      </c>
      <c r="T28" s="7"/>
      <c r="U28" s="28" t="s">
        <v>44</v>
      </c>
      <c r="V28" s="28" t="s">
        <v>81</v>
      </c>
      <c r="W28" s="44" t="s">
        <v>244</v>
      </c>
      <c r="X28" s="44" t="s">
        <v>266</v>
      </c>
      <c r="Y28" s="9"/>
      <c r="Z28" s="24">
        <v>2088</v>
      </c>
      <c r="AA28" s="25">
        <v>80</v>
      </c>
      <c r="AC28" s="7">
        <v>1</v>
      </c>
      <c r="AD28" s="7">
        <v>26</v>
      </c>
      <c r="AE28" s="7">
        <v>1791</v>
      </c>
      <c r="AF28" s="7">
        <v>12</v>
      </c>
      <c r="AG28" s="7">
        <v>1</v>
      </c>
      <c r="AH28" s="16"/>
      <c r="AI28" s="14" t="s">
        <v>44</v>
      </c>
      <c r="AJ28" s="9" t="s">
        <v>81</v>
      </c>
      <c r="AK28" s="44" t="s">
        <v>244</v>
      </c>
      <c r="AL28" s="44" t="s">
        <v>266</v>
      </c>
      <c r="AM28" s="9"/>
      <c r="AN28" s="22">
        <v>3133</v>
      </c>
      <c r="AO28" s="23">
        <v>22</v>
      </c>
      <c r="AQ28" s="41">
        <f t="shared" si="0"/>
        <v>9399.6200000000008</v>
      </c>
      <c r="AR28" s="41">
        <f t="shared" si="1"/>
        <v>8.8888888889414597E-3</v>
      </c>
      <c r="AS28" s="41">
        <f t="shared" si="2"/>
        <v>4.4444444444706743E-3</v>
      </c>
      <c r="AT28" s="41">
        <f t="shared" si="3"/>
        <v>-1.3333333333066549E-2</v>
      </c>
    </row>
    <row r="29" spans="1:46" x14ac:dyDescent="0.35">
      <c r="A29" s="14">
        <v>1</v>
      </c>
      <c r="B29" s="14">
        <v>3</v>
      </c>
      <c r="C29" s="7">
        <v>1791</v>
      </c>
      <c r="D29" s="7">
        <v>12</v>
      </c>
      <c r="E29" s="7">
        <v>5</v>
      </c>
      <c r="F29" s="16"/>
      <c r="G29" s="9" t="s">
        <v>26</v>
      </c>
      <c r="H29" s="9" t="s">
        <v>68</v>
      </c>
      <c r="I29" s="44" t="s">
        <v>246</v>
      </c>
      <c r="J29" s="44" t="s">
        <v>266</v>
      </c>
      <c r="K29" s="9"/>
      <c r="L29" s="22">
        <v>8645</v>
      </c>
      <c r="M29" s="23">
        <v>13</v>
      </c>
      <c r="O29" s="9">
        <v>1</v>
      </c>
      <c r="P29" s="9">
        <v>24</v>
      </c>
      <c r="Q29" s="16">
        <v>1791</v>
      </c>
      <c r="R29" s="16">
        <v>12</v>
      </c>
      <c r="S29" s="16">
        <v>1</v>
      </c>
      <c r="T29" s="7"/>
      <c r="U29" s="28" t="s">
        <v>26</v>
      </c>
      <c r="V29" s="28" t="s">
        <v>68</v>
      </c>
      <c r="W29" s="44" t="s">
        <v>246</v>
      </c>
      <c r="X29" s="44" t="s">
        <v>266</v>
      </c>
      <c r="Y29" s="9"/>
      <c r="Z29" s="24">
        <v>4322</v>
      </c>
      <c r="AA29" s="25">
        <v>58</v>
      </c>
      <c r="AC29" s="7">
        <v>1</v>
      </c>
      <c r="AD29" s="7">
        <v>26</v>
      </c>
      <c r="AE29" s="7">
        <v>1791</v>
      </c>
      <c r="AF29" s="7">
        <v>12</v>
      </c>
      <c r="AG29" s="7">
        <v>1</v>
      </c>
      <c r="AH29" s="16"/>
      <c r="AI29" s="14" t="s">
        <v>26</v>
      </c>
      <c r="AJ29" s="9" t="s">
        <v>68</v>
      </c>
      <c r="AK29" s="44" t="s">
        <v>246</v>
      </c>
      <c r="AL29" s="44" t="s">
        <v>266</v>
      </c>
      <c r="AM29" s="9"/>
      <c r="AN29" s="22">
        <v>6483</v>
      </c>
      <c r="AO29" s="23">
        <v>87</v>
      </c>
      <c r="AQ29" s="41">
        <f t="shared" si="0"/>
        <v>19451.579999999998</v>
      </c>
      <c r="AR29" s="41">
        <f t="shared" si="1"/>
        <v>1.6666666665623775E-2</v>
      </c>
      <c r="AS29" s="41">
        <f t="shared" si="2"/>
        <v>-6.6666666671880703E-3</v>
      </c>
      <c r="AT29" s="41">
        <f t="shared" si="3"/>
        <v>-1.0000000001236908E-2</v>
      </c>
    </row>
    <row r="30" spans="1:46" x14ac:dyDescent="0.35">
      <c r="A30" s="14">
        <v>1</v>
      </c>
      <c r="B30" s="14">
        <v>3</v>
      </c>
      <c r="C30" s="7">
        <v>1791</v>
      </c>
      <c r="D30" s="7">
        <v>12</v>
      </c>
      <c r="E30" s="7">
        <v>5</v>
      </c>
      <c r="F30" s="16"/>
      <c r="G30" s="9" t="s">
        <v>159</v>
      </c>
      <c r="H30" s="9" t="s">
        <v>160</v>
      </c>
      <c r="I30" s="44" t="s">
        <v>244</v>
      </c>
      <c r="J30" s="44" t="s">
        <v>266</v>
      </c>
      <c r="K30" s="9"/>
      <c r="L30" s="22">
        <v>434</v>
      </c>
      <c r="M30" s="23">
        <v>81</v>
      </c>
      <c r="O30" s="9">
        <v>1</v>
      </c>
      <c r="P30" s="9">
        <v>24</v>
      </c>
      <c r="Q30" s="16">
        <v>1791</v>
      </c>
      <c r="R30" s="16">
        <v>12</v>
      </c>
      <c r="S30" s="16">
        <v>1</v>
      </c>
      <c r="T30" s="7"/>
      <c r="U30" s="28" t="s">
        <v>159</v>
      </c>
      <c r="V30" s="28" t="s">
        <v>160</v>
      </c>
      <c r="W30" s="44" t="s">
        <v>244</v>
      </c>
      <c r="X30" s="44" t="s">
        <v>266</v>
      </c>
      <c r="Y30" s="9"/>
      <c r="Z30" s="24">
        <v>217</v>
      </c>
      <c r="AA30" s="25">
        <v>41</v>
      </c>
      <c r="AC30" s="7">
        <v>1</v>
      </c>
      <c r="AD30" s="7">
        <v>26</v>
      </c>
      <c r="AE30" s="7">
        <v>1791</v>
      </c>
      <c r="AF30" s="7">
        <v>12</v>
      </c>
      <c r="AG30" s="7">
        <v>1</v>
      </c>
      <c r="AH30" s="16"/>
      <c r="AI30" s="14" t="s">
        <v>159</v>
      </c>
      <c r="AJ30" s="14" t="s">
        <v>160</v>
      </c>
      <c r="AK30" s="44" t="s">
        <v>244</v>
      </c>
      <c r="AL30" s="44" t="s">
        <v>266</v>
      </c>
      <c r="AM30" s="9"/>
      <c r="AN30" s="22">
        <v>326</v>
      </c>
      <c r="AO30" s="23">
        <v>11</v>
      </c>
      <c r="AQ30" s="41">
        <f t="shared" si="0"/>
        <v>978.32999999999993</v>
      </c>
      <c r="AR30" s="41">
        <f t="shared" si="1"/>
        <v>3.3333333332756787E-3</v>
      </c>
      <c r="AS30" s="41">
        <f t="shared" si="2"/>
        <v>-3.3333333333621096E-3</v>
      </c>
      <c r="AT30" s="41">
        <f t="shared" si="3"/>
        <v>-4.3201553445726404E-14</v>
      </c>
    </row>
    <row r="31" spans="1:46" x14ac:dyDescent="0.35">
      <c r="A31" s="14">
        <v>1</v>
      </c>
      <c r="B31" s="14">
        <v>3</v>
      </c>
      <c r="C31" s="7">
        <v>1791</v>
      </c>
      <c r="D31" s="7">
        <v>12</v>
      </c>
      <c r="E31" s="7">
        <v>6</v>
      </c>
      <c r="F31" s="16"/>
      <c r="G31" s="9" t="s">
        <v>24</v>
      </c>
      <c r="H31" s="9" t="s">
        <v>95</v>
      </c>
      <c r="I31" s="44" t="s">
        <v>246</v>
      </c>
      <c r="J31" s="44" t="s">
        <v>266</v>
      </c>
      <c r="K31" s="9"/>
      <c r="L31" s="22">
        <v>5358</v>
      </c>
      <c r="M31" s="23">
        <v>72</v>
      </c>
      <c r="O31" s="9">
        <v>1</v>
      </c>
      <c r="P31" s="9">
        <v>24</v>
      </c>
      <c r="Q31" s="16">
        <v>1791</v>
      </c>
      <c r="R31" s="16">
        <v>12</v>
      </c>
      <c r="S31" s="16">
        <v>1</v>
      </c>
      <c r="T31" s="7"/>
      <c r="U31" s="28" t="s">
        <v>24</v>
      </c>
      <c r="V31" s="28" t="s">
        <v>95</v>
      </c>
      <c r="W31" s="44" t="s">
        <v>246</v>
      </c>
      <c r="X31" s="44" t="s">
        <v>266</v>
      </c>
      <c r="Y31" s="9"/>
      <c r="Z31" s="24">
        <v>2679</v>
      </c>
      <c r="AA31" s="25">
        <v>37</v>
      </c>
      <c r="AC31" s="7">
        <v>1</v>
      </c>
      <c r="AD31" s="7">
        <v>26</v>
      </c>
      <c r="AE31" s="7">
        <v>1791</v>
      </c>
      <c r="AF31" s="7">
        <v>12</v>
      </c>
      <c r="AG31" s="7">
        <v>1</v>
      </c>
      <c r="AH31" s="16"/>
      <c r="AI31" s="14" t="s">
        <v>24</v>
      </c>
      <c r="AJ31" s="14" t="s">
        <v>95</v>
      </c>
      <c r="AK31" s="44" t="s">
        <v>246</v>
      </c>
      <c r="AL31" s="44" t="s">
        <v>266</v>
      </c>
      <c r="AM31" s="9"/>
      <c r="AN31" s="22">
        <v>4019</v>
      </c>
      <c r="AO31" s="23">
        <v>6</v>
      </c>
      <c r="AQ31" s="41">
        <f t="shared" si="0"/>
        <v>12057.15</v>
      </c>
      <c r="AR31" s="41">
        <f t="shared" si="1"/>
        <v>1.3333333332666397E-2</v>
      </c>
      <c r="AS31" s="41">
        <f t="shared" si="2"/>
        <v>-3.3333333336668103E-3</v>
      </c>
      <c r="AT31" s="41">
        <f t="shared" si="3"/>
        <v>-1.0000000000272846E-2</v>
      </c>
    </row>
    <row r="32" spans="1:46" x14ac:dyDescent="0.35">
      <c r="A32" s="14">
        <v>1</v>
      </c>
      <c r="B32" s="14">
        <v>3</v>
      </c>
      <c r="C32" s="7">
        <v>1791</v>
      </c>
      <c r="D32" s="7">
        <v>12</v>
      </c>
      <c r="E32" s="7">
        <v>6</v>
      </c>
      <c r="F32" s="16"/>
      <c r="G32" s="9" t="s">
        <v>23</v>
      </c>
      <c r="H32" s="9" t="s">
        <v>84</v>
      </c>
      <c r="I32" s="44" t="s">
        <v>246</v>
      </c>
      <c r="J32" s="44" t="s">
        <v>266</v>
      </c>
      <c r="K32" s="44" t="s">
        <v>245</v>
      </c>
      <c r="L32" s="22">
        <v>1910</v>
      </c>
      <c r="M32" s="23">
        <v>10</v>
      </c>
      <c r="O32" s="9">
        <v>1</v>
      </c>
      <c r="P32" s="9">
        <v>24</v>
      </c>
      <c r="Q32" s="16">
        <v>1791</v>
      </c>
      <c r="R32" s="16">
        <v>12</v>
      </c>
      <c r="S32" s="16">
        <v>1</v>
      </c>
      <c r="T32" s="7"/>
      <c r="U32" s="28" t="s">
        <v>23</v>
      </c>
      <c r="V32" s="28" t="s">
        <v>84</v>
      </c>
      <c r="W32" s="44" t="s">
        <v>246</v>
      </c>
      <c r="X32" s="44" t="s">
        <v>266</v>
      </c>
      <c r="Y32" s="44" t="s">
        <v>245</v>
      </c>
      <c r="Z32" s="24">
        <v>955</v>
      </c>
      <c r="AA32" s="25">
        <v>5</v>
      </c>
      <c r="AC32" s="7">
        <v>1</v>
      </c>
      <c r="AD32" s="7">
        <v>26</v>
      </c>
      <c r="AE32" s="7">
        <v>1791</v>
      </c>
      <c r="AF32" s="7">
        <v>12</v>
      </c>
      <c r="AG32" s="7">
        <v>1</v>
      </c>
      <c r="AH32" s="16"/>
      <c r="AI32" s="14" t="s">
        <v>23</v>
      </c>
      <c r="AJ32" s="14" t="s">
        <v>84</v>
      </c>
      <c r="AK32" s="44" t="s">
        <v>246</v>
      </c>
      <c r="AL32" s="44" t="s">
        <v>266</v>
      </c>
      <c r="AM32" s="44" t="s">
        <v>245</v>
      </c>
      <c r="AN32" s="22">
        <v>1432</v>
      </c>
      <c r="AO32" s="23">
        <v>58</v>
      </c>
      <c r="AQ32" s="41">
        <f t="shared" si="0"/>
        <v>4297.7299999999996</v>
      </c>
      <c r="AR32" s="41">
        <f t="shared" si="1"/>
        <v>2.2222222218260812E-3</v>
      </c>
      <c r="AS32" s="41">
        <f t="shared" si="2"/>
        <v>1.1111111109130406E-3</v>
      </c>
      <c r="AT32" s="41">
        <f t="shared" si="3"/>
        <v>-3.333333333630395E-3</v>
      </c>
    </row>
    <row r="33" spans="1:46" x14ac:dyDescent="0.35">
      <c r="A33" s="14">
        <v>1</v>
      </c>
      <c r="B33" s="14">
        <v>3</v>
      </c>
      <c r="C33" s="7">
        <v>1791</v>
      </c>
      <c r="D33" s="7">
        <v>12</v>
      </c>
      <c r="E33" s="7">
        <v>7</v>
      </c>
      <c r="F33" s="16"/>
      <c r="G33" s="9" t="s">
        <v>39</v>
      </c>
      <c r="H33" s="14" t="s">
        <v>76</v>
      </c>
      <c r="I33" s="44" t="s">
        <v>250</v>
      </c>
      <c r="J33" s="44" t="s">
        <v>266</v>
      </c>
      <c r="L33" s="22">
        <v>708</v>
      </c>
      <c r="M33" s="23">
        <v>62</v>
      </c>
      <c r="O33" s="9">
        <v>1</v>
      </c>
      <c r="P33" s="9">
        <v>24</v>
      </c>
      <c r="Q33" s="16">
        <v>1791</v>
      </c>
      <c r="R33" s="16">
        <v>12</v>
      </c>
      <c r="S33" s="16">
        <v>1</v>
      </c>
      <c r="T33" s="7"/>
      <c r="U33" s="28" t="s">
        <v>39</v>
      </c>
      <c r="V33" s="28" t="s">
        <v>76</v>
      </c>
      <c r="W33" s="44" t="s">
        <v>250</v>
      </c>
      <c r="X33" s="44" t="s">
        <v>266</v>
      </c>
      <c r="Y33" s="14"/>
      <c r="Z33" s="24">
        <v>354</v>
      </c>
      <c r="AA33" s="25">
        <v>32</v>
      </c>
      <c r="AC33" s="7">
        <v>1</v>
      </c>
      <c r="AD33" s="7">
        <v>26</v>
      </c>
      <c r="AE33" s="7">
        <v>1791</v>
      </c>
      <c r="AF33" s="7">
        <v>12</v>
      </c>
      <c r="AG33" s="7">
        <v>1</v>
      </c>
      <c r="AH33" s="16"/>
      <c r="AI33" s="14" t="s">
        <v>39</v>
      </c>
      <c r="AJ33" s="9" t="s">
        <v>76</v>
      </c>
      <c r="AK33" s="44" t="s">
        <v>250</v>
      </c>
      <c r="AL33" s="44" t="s">
        <v>266</v>
      </c>
      <c r="AM33" s="14"/>
      <c r="AN33" s="22">
        <v>531</v>
      </c>
      <c r="AO33" s="23">
        <v>48</v>
      </c>
      <c r="AQ33" s="41">
        <f t="shared" si="0"/>
        <v>1594.4199999999998</v>
      </c>
      <c r="AR33" s="41">
        <f t="shared" si="1"/>
        <v>1.1111111110953975E-2</v>
      </c>
      <c r="AS33" s="41">
        <f t="shared" si="2"/>
        <v>-4.4444444445230213E-3</v>
      </c>
      <c r="AT33" s="41">
        <f t="shared" si="3"/>
        <v>-6.6666666667560825E-3</v>
      </c>
    </row>
    <row r="34" spans="1:46" x14ac:dyDescent="0.35">
      <c r="A34" s="14">
        <v>1</v>
      </c>
      <c r="B34" s="14">
        <v>3</v>
      </c>
      <c r="C34" s="7">
        <v>1791</v>
      </c>
      <c r="D34" s="7">
        <v>12</v>
      </c>
      <c r="E34" s="7">
        <v>7</v>
      </c>
      <c r="F34" s="16"/>
      <c r="G34" s="9" t="s">
        <v>40</v>
      </c>
      <c r="H34" s="9" t="s">
        <v>49</v>
      </c>
      <c r="I34" s="44" t="s">
        <v>244</v>
      </c>
      <c r="J34" s="44" t="s">
        <v>266</v>
      </c>
      <c r="K34" s="9"/>
      <c r="L34" s="22">
        <v>16235</v>
      </c>
      <c r="M34" s="23">
        <v>45</v>
      </c>
      <c r="O34" s="9">
        <v>1</v>
      </c>
      <c r="P34" s="9">
        <v>24</v>
      </c>
      <c r="Q34" s="16">
        <v>1791</v>
      </c>
      <c r="R34" s="16">
        <v>12</v>
      </c>
      <c r="S34" s="16">
        <v>1</v>
      </c>
      <c r="T34" s="7"/>
      <c r="U34" s="28" t="s">
        <v>40</v>
      </c>
      <c r="V34" s="28" t="s">
        <v>49</v>
      </c>
      <c r="W34" s="44" t="s">
        <v>244</v>
      </c>
      <c r="X34" s="44" t="s">
        <v>266</v>
      </c>
      <c r="Y34" s="9"/>
      <c r="Z34" s="24">
        <v>8117</v>
      </c>
      <c r="AA34" s="25">
        <v>77</v>
      </c>
      <c r="AC34" s="7">
        <v>1</v>
      </c>
      <c r="AD34" s="7">
        <v>26</v>
      </c>
      <c r="AE34" s="7">
        <v>1791</v>
      </c>
      <c r="AF34" s="7">
        <v>12</v>
      </c>
      <c r="AG34" s="7">
        <v>1</v>
      </c>
      <c r="AH34" s="16"/>
      <c r="AI34" s="9" t="s">
        <v>40</v>
      </c>
      <c r="AJ34" s="9" t="s">
        <v>49</v>
      </c>
      <c r="AK34" s="44" t="s">
        <v>244</v>
      </c>
      <c r="AL34" s="44" t="s">
        <v>266</v>
      </c>
      <c r="AM34" s="9"/>
      <c r="AN34" s="22">
        <v>12176</v>
      </c>
      <c r="AO34" s="23">
        <v>64</v>
      </c>
      <c r="AQ34" s="41">
        <f t="shared" si="0"/>
        <v>36529.86</v>
      </c>
      <c r="AR34" s="41">
        <f t="shared" si="1"/>
        <v>4.3333333331975143E-2</v>
      </c>
      <c r="AS34" s="41">
        <f t="shared" si="2"/>
        <v>-2.333333333401244E-2</v>
      </c>
      <c r="AT34" s="41">
        <f t="shared" si="3"/>
        <v>-2.0000000001018647E-2</v>
      </c>
    </row>
    <row r="35" spans="1:46" x14ac:dyDescent="0.35">
      <c r="A35" s="14">
        <v>1</v>
      </c>
      <c r="B35" s="14">
        <v>3</v>
      </c>
      <c r="C35" s="7">
        <v>1791</v>
      </c>
      <c r="D35" s="7">
        <v>12</v>
      </c>
      <c r="E35" s="7">
        <v>9</v>
      </c>
      <c r="F35" s="16"/>
      <c r="G35" s="9" t="s">
        <v>83</v>
      </c>
      <c r="H35" s="9" t="s">
        <v>241</v>
      </c>
      <c r="I35" s="44" t="s">
        <v>246</v>
      </c>
      <c r="J35" s="44" t="s">
        <v>266</v>
      </c>
      <c r="K35" s="9"/>
      <c r="L35" s="22">
        <v>220</v>
      </c>
      <c r="M35" s="23">
        <v>1</v>
      </c>
      <c r="O35" s="9">
        <v>1</v>
      </c>
      <c r="P35" s="9">
        <v>24</v>
      </c>
      <c r="Q35" s="16">
        <v>1791</v>
      </c>
      <c r="R35" s="16">
        <v>12</v>
      </c>
      <c r="S35" s="16">
        <v>1</v>
      </c>
      <c r="T35" s="7"/>
      <c r="U35" s="28" t="s">
        <v>83</v>
      </c>
      <c r="V35" s="28" t="s">
        <v>241</v>
      </c>
      <c r="W35" s="44" t="s">
        <v>246</v>
      </c>
      <c r="X35" s="44" t="s">
        <v>266</v>
      </c>
      <c r="Y35" s="9"/>
      <c r="Z35" s="24">
        <v>110</v>
      </c>
      <c r="AA35" s="25">
        <v>1</v>
      </c>
      <c r="AC35" s="7">
        <v>1</v>
      </c>
      <c r="AD35" s="7">
        <v>26</v>
      </c>
      <c r="AE35" s="7">
        <v>1791</v>
      </c>
      <c r="AF35" s="7">
        <v>12</v>
      </c>
      <c r="AG35" s="7">
        <v>1</v>
      </c>
      <c r="AH35" s="16"/>
      <c r="AI35" s="14" t="s">
        <v>83</v>
      </c>
      <c r="AJ35" s="9" t="s">
        <v>241</v>
      </c>
      <c r="AK35" s="44" t="s">
        <v>246</v>
      </c>
      <c r="AL35" s="44" t="s">
        <v>266</v>
      </c>
      <c r="AM35" s="9"/>
      <c r="AN35" s="22">
        <v>165</v>
      </c>
      <c r="AO35" s="23">
        <v>2</v>
      </c>
      <c r="AQ35" s="41">
        <f t="shared" si="0"/>
        <v>495.03999999999996</v>
      </c>
      <c r="AR35" s="41">
        <f t="shared" si="1"/>
        <v>7.7777777777521349E-3</v>
      </c>
      <c r="AS35" s="41">
        <f t="shared" si="2"/>
        <v>-1.1111111111239327E-3</v>
      </c>
      <c r="AT35" s="41">
        <f t="shared" si="3"/>
        <v>-6.6666666666787937E-3</v>
      </c>
    </row>
    <row r="36" spans="1:46" x14ac:dyDescent="0.35">
      <c r="A36" s="14">
        <v>1</v>
      </c>
      <c r="B36" s="14">
        <v>3</v>
      </c>
      <c r="C36" s="7">
        <v>1791</v>
      </c>
      <c r="D36" s="7">
        <v>12</v>
      </c>
      <c r="E36" s="7">
        <v>12</v>
      </c>
      <c r="F36" s="16"/>
      <c r="G36" s="9" t="s">
        <v>36</v>
      </c>
      <c r="H36" s="9" t="s">
        <v>88</v>
      </c>
      <c r="I36" s="44" t="s">
        <v>244</v>
      </c>
      <c r="J36" s="44" t="s">
        <v>266</v>
      </c>
      <c r="K36" s="9"/>
      <c r="L36" s="22">
        <v>7893</v>
      </c>
      <c r="M36" s="23">
        <v>34</v>
      </c>
      <c r="O36" s="9">
        <v>1</v>
      </c>
      <c r="P36" s="9">
        <v>24</v>
      </c>
      <c r="Q36" s="16">
        <v>1791</v>
      </c>
      <c r="R36" s="16">
        <v>12</v>
      </c>
      <c r="S36" s="16">
        <v>1</v>
      </c>
      <c r="T36" s="7"/>
      <c r="U36" s="28" t="s">
        <v>36</v>
      </c>
      <c r="V36" s="9" t="s">
        <v>88</v>
      </c>
      <c r="W36" s="44" t="s">
        <v>244</v>
      </c>
      <c r="X36" s="44" t="s">
        <v>266</v>
      </c>
      <c r="Y36" s="9"/>
      <c r="Z36" s="24">
        <v>3946</v>
      </c>
      <c r="AA36" s="25">
        <v>68</v>
      </c>
      <c r="AC36" s="7">
        <v>1</v>
      </c>
      <c r="AD36" s="7">
        <v>26</v>
      </c>
      <c r="AE36" s="7">
        <v>1791</v>
      </c>
      <c r="AF36" s="7">
        <v>12</v>
      </c>
      <c r="AG36" s="7">
        <v>1</v>
      </c>
      <c r="AH36" s="16"/>
      <c r="AI36" s="14" t="s">
        <v>36</v>
      </c>
      <c r="AJ36" s="9" t="s">
        <v>88</v>
      </c>
      <c r="AK36" s="44" t="s">
        <v>244</v>
      </c>
      <c r="AL36" s="44" t="s">
        <v>266</v>
      </c>
      <c r="AM36" s="9"/>
      <c r="AN36" s="22">
        <v>5920</v>
      </c>
      <c r="AO36" s="23">
        <v>0</v>
      </c>
      <c r="AQ36" s="41">
        <f t="shared" si="0"/>
        <v>17760.02</v>
      </c>
      <c r="AR36" s="41">
        <f t="shared" si="1"/>
        <v>2.2222222216077836E-3</v>
      </c>
      <c r="AS36" s="41">
        <f t="shared" si="2"/>
        <v>-8.8888888891961448E-3</v>
      </c>
      <c r="AT36" s="41">
        <f t="shared" si="3"/>
        <v>6.666666666205856E-3</v>
      </c>
    </row>
    <row r="37" spans="1:46" x14ac:dyDescent="0.35">
      <c r="A37" s="14">
        <v>1</v>
      </c>
      <c r="B37" s="14">
        <v>3</v>
      </c>
      <c r="C37" s="7">
        <v>1791</v>
      </c>
      <c r="D37" s="7">
        <v>12</v>
      </c>
      <c r="E37" s="7">
        <v>12</v>
      </c>
      <c r="F37" s="16"/>
      <c r="G37" s="9" t="s">
        <v>26</v>
      </c>
      <c r="H37" s="9" t="s">
        <v>117</v>
      </c>
      <c r="I37" s="44" t="s">
        <v>244</v>
      </c>
      <c r="J37" s="44" t="s">
        <v>266</v>
      </c>
      <c r="K37" s="9"/>
      <c r="L37" s="22">
        <v>2194</v>
      </c>
      <c r="M37" s="23">
        <v>14</v>
      </c>
      <c r="O37" s="9">
        <v>1</v>
      </c>
      <c r="P37" s="9">
        <v>24</v>
      </c>
      <c r="Q37" s="16">
        <v>1791</v>
      </c>
      <c r="R37" s="16">
        <v>12</v>
      </c>
      <c r="S37" s="16">
        <v>1</v>
      </c>
      <c r="T37" s="7"/>
      <c r="U37" s="28" t="s">
        <v>26</v>
      </c>
      <c r="V37" s="28" t="s">
        <v>117</v>
      </c>
      <c r="W37" s="44" t="s">
        <v>244</v>
      </c>
      <c r="X37" s="44" t="s">
        <v>266</v>
      </c>
      <c r="Y37" s="9"/>
      <c r="Z37" s="24">
        <v>1097</v>
      </c>
      <c r="AA37" s="25">
        <v>7</v>
      </c>
      <c r="AC37" s="7">
        <v>1</v>
      </c>
      <c r="AD37" s="7">
        <v>26</v>
      </c>
      <c r="AE37" s="7">
        <v>1791</v>
      </c>
      <c r="AF37" s="7">
        <v>12</v>
      </c>
      <c r="AG37" s="7">
        <v>1</v>
      </c>
      <c r="AH37" s="16"/>
      <c r="AI37" s="14" t="s">
        <v>26</v>
      </c>
      <c r="AJ37" s="9" t="s">
        <v>117</v>
      </c>
      <c r="AK37" s="44" t="s">
        <v>244</v>
      </c>
      <c r="AL37" s="44" t="s">
        <v>266</v>
      </c>
      <c r="AM37" s="9"/>
      <c r="AN37" s="22">
        <v>1645</v>
      </c>
      <c r="AO37" s="23">
        <v>60</v>
      </c>
      <c r="AQ37" s="41">
        <f t="shared" si="0"/>
        <v>4936.8100000000004</v>
      </c>
      <c r="AR37" s="41">
        <f t="shared" si="1"/>
        <v>-2.2222222220443788E-3</v>
      </c>
      <c r="AS37" s="41">
        <f t="shared" si="2"/>
        <v>-1.1111111110221894E-3</v>
      </c>
      <c r="AT37" s="41">
        <f t="shared" si="3"/>
        <v>3.3333333334667481E-3</v>
      </c>
    </row>
    <row r="38" spans="1:46" x14ac:dyDescent="0.35">
      <c r="A38" s="14">
        <v>1</v>
      </c>
      <c r="B38" s="14">
        <v>3</v>
      </c>
      <c r="C38" s="7">
        <v>1791</v>
      </c>
      <c r="D38" s="7">
        <v>12</v>
      </c>
      <c r="E38" s="7">
        <v>12</v>
      </c>
      <c r="F38" s="16"/>
      <c r="G38" s="9" t="s">
        <v>24</v>
      </c>
      <c r="H38" s="9" t="s">
        <v>161</v>
      </c>
      <c r="I38" s="44" t="s">
        <v>258</v>
      </c>
      <c r="J38" s="9" t="s">
        <v>266</v>
      </c>
      <c r="K38" s="9"/>
      <c r="L38" s="22">
        <v>183</v>
      </c>
      <c r="M38" s="23">
        <v>29</v>
      </c>
      <c r="O38" s="9">
        <v>1</v>
      </c>
      <c r="P38" s="9">
        <v>24</v>
      </c>
      <c r="Q38" s="16">
        <v>1791</v>
      </c>
      <c r="R38" s="16">
        <v>12</v>
      </c>
      <c r="S38" s="16">
        <v>1</v>
      </c>
      <c r="T38" s="7"/>
      <c r="U38" s="28" t="s">
        <v>24</v>
      </c>
      <c r="V38" s="28" t="s">
        <v>161</v>
      </c>
      <c r="W38" s="44" t="s">
        <v>258</v>
      </c>
      <c r="X38" s="9" t="s">
        <v>266</v>
      </c>
      <c r="Y38" s="9"/>
      <c r="Z38" s="24">
        <v>91</v>
      </c>
      <c r="AA38" s="25">
        <v>65</v>
      </c>
      <c r="AC38" s="7">
        <v>1</v>
      </c>
      <c r="AD38" s="7">
        <v>26</v>
      </c>
      <c r="AE38" s="7">
        <v>1791</v>
      </c>
      <c r="AF38" s="7">
        <v>12</v>
      </c>
      <c r="AG38" s="7">
        <v>1</v>
      </c>
      <c r="AH38" s="16"/>
      <c r="AI38" s="9" t="s">
        <v>24</v>
      </c>
      <c r="AJ38" s="9" t="s">
        <v>161</v>
      </c>
      <c r="AK38" s="44" t="s">
        <v>258</v>
      </c>
      <c r="AL38" s="9" t="s">
        <v>266</v>
      </c>
      <c r="AM38" s="9"/>
      <c r="AN38" s="22">
        <v>137</v>
      </c>
      <c r="AO38" s="23">
        <v>48</v>
      </c>
      <c r="AQ38" s="41">
        <f t="shared" si="0"/>
        <v>412.41999999999996</v>
      </c>
      <c r="AR38" s="41">
        <f t="shared" si="1"/>
        <v>7.7777777777532919E-3</v>
      </c>
      <c r="AS38" s="41">
        <f t="shared" si="2"/>
        <v>-1.1111111111233862E-3</v>
      </c>
      <c r="AT38" s="41">
        <f t="shared" si="3"/>
        <v>-6.6666666666992391E-3</v>
      </c>
    </row>
    <row r="39" spans="1:46" x14ac:dyDescent="0.35">
      <c r="A39" s="14">
        <v>1</v>
      </c>
      <c r="B39" s="14">
        <v>3</v>
      </c>
      <c r="C39" s="7">
        <v>1791</v>
      </c>
      <c r="D39" s="7">
        <v>12</v>
      </c>
      <c r="E39" s="7">
        <v>13</v>
      </c>
      <c r="F39" s="16"/>
      <c r="G39" s="9" t="s">
        <v>23</v>
      </c>
      <c r="H39" s="9" t="s">
        <v>121</v>
      </c>
      <c r="I39" s="44" t="s">
        <v>253</v>
      </c>
      <c r="J39" s="44" t="s">
        <v>266</v>
      </c>
      <c r="K39" s="9"/>
      <c r="L39" s="22">
        <v>325</v>
      </c>
      <c r="M39" s="23">
        <v>96</v>
      </c>
      <c r="O39" s="9">
        <v>1</v>
      </c>
      <c r="P39" s="9">
        <v>24</v>
      </c>
      <c r="Q39" s="16">
        <v>1791</v>
      </c>
      <c r="R39" s="16">
        <v>12</v>
      </c>
      <c r="S39" s="16">
        <v>1</v>
      </c>
      <c r="T39" s="7"/>
      <c r="U39" s="28" t="s">
        <v>23</v>
      </c>
      <c r="V39" s="28" t="s">
        <v>121</v>
      </c>
      <c r="W39" s="44" t="s">
        <v>253</v>
      </c>
      <c r="X39" s="44" t="s">
        <v>266</v>
      </c>
      <c r="Y39" s="9"/>
      <c r="Z39" s="24">
        <v>162</v>
      </c>
      <c r="AA39" s="25">
        <v>99</v>
      </c>
      <c r="AC39" s="7">
        <v>1</v>
      </c>
      <c r="AD39" s="7">
        <v>26</v>
      </c>
      <c r="AE39" s="7">
        <v>1791</v>
      </c>
      <c r="AF39" s="7">
        <v>12</v>
      </c>
      <c r="AG39" s="7">
        <v>1</v>
      </c>
      <c r="AH39" s="16"/>
      <c r="AI39" s="14" t="s">
        <v>23</v>
      </c>
      <c r="AJ39" s="14" t="s">
        <v>121</v>
      </c>
      <c r="AK39" s="44" t="s">
        <v>253</v>
      </c>
      <c r="AL39" s="44" t="s">
        <v>266</v>
      </c>
      <c r="AM39" s="9"/>
      <c r="AN39" s="22">
        <v>244</v>
      </c>
      <c r="AO39" s="23">
        <v>48</v>
      </c>
      <c r="AQ39" s="41">
        <f t="shared" si="0"/>
        <v>733.43000000000006</v>
      </c>
      <c r="AR39" s="41">
        <f t="shared" si="1"/>
        <v>8.888888888898272E-3</v>
      </c>
      <c r="AS39" s="41">
        <f t="shared" si="2"/>
        <v>-5.5555555555508729E-3</v>
      </c>
      <c r="AT39" s="41">
        <f t="shared" si="3"/>
        <v>-3.333333333312094E-3</v>
      </c>
    </row>
    <row r="40" spans="1:46" x14ac:dyDescent="0.35">
      <c r="A40" s="14">
        <v>1</v>
      </c>
      <c r="B40" s="14">
        <v>3</v>
      </c>
      <c r="C40" s="7">
        <v>1791</v>
      </c>
      <c r="D40" s="7">
        <v>12</v>
      </c>
      <c r="E40" s="7">
        <v>13</v>
      </c>
      <c r="F40" s="16"/>
      <c r="G40" s="9" t="s">
        <v>24</v>
      </c>
      <c r="H40" s="9" t="s">
        <v>95</v>
      </c>
      <c r="I40" s="44" t="s">
        <v>246</v>
      </c>
      <c r="J40" s="44" t="s">
        <v>266</v>
      </c>
      <c r="K40" s="9" t="s">
        <v>251</v>
      </c>
      <c r="L40" s="22">
        <v>555</v>
      </c>
      <c r="M40" s="23">
        <v>58</v>
      </c>
      <c r="O40" s="9">
        <v>1</v>
      </c>
      <c r="P40" s="9">
        <v>24</v>
      </c>
      <c r="Q40" s="16">
        <v>1791</v>
      </c>
      <c r="R40" s="16">
        <v>12</v>
      </c>
      <c r="S40" s="16">
        <v>1</v>
      </c>
      <c r="T40" s="7"/>
      <c r="U40" s="11" t="s">
        <v>162</v>
      </c>
      <c r="V40" s="28"/>
      <c r="W40" s="44" t="s">
        <v>246</v>
      </c>
      <c r="X40" s="44" t="s">
        <v>266</v>
      </c>
      <c r="Y40" s="9" t="s">
        <v>251</v>
      </c>
      <c r="Z40" s="24">
        <v>277</v>
      </c>
      <c r="AA40" s="25">
        <v>79</v>
      </c>
      <c r="AC40" s="7">
        <v>1</v>
      </c>
      <c r="AD40" s="7">
        <v>26</v>
      </c>
      <c r="AE40" s="7">
        <v>1791</v>
      </c>
      <c r="AF40" s="7">
        <v>12</v>
      </c>
      <c r="AG40" s="7">
        <v>1</v>
      </c>
      <c r="AH40" s="16"/>
      <c r="AI40" s="9" t="s">
        <v>162</v>
      </c>
      <c r="AJ40" s="9"/>
      <c r="AK40" s="44" t="s">
        <v>246</v>
      </c>
      <c r="AL40" s="44" t="s">
        <v>266</v>
      </c>
      <c r="AM40" s="9" t="s">
        <v>251</v>
      </c>
      <c r="AN40" s="22">
        <v>416</v>
      </c>
      <c r="AO40" s="23">
        <v>69</v>
      </c>
      <c r="AQ40" s="41">
        <f t="shared" si="0"/>
        <v>1250.06</v>
      </c>
      <c r="AR40" s="41">
        <f t="shared" si="1"/>
        <v>2.2222222221853771E-3</v>
      </c>
      <c r="AS40" s="41">
        <f t="shared" si="2"/>
        <v>1.1111111110926331E-3</v>
      </c>
      <c r="AT40" s="41">
        <f t="shared" si="3"/>
        <v>-3.3333333333893655E-3</v>
      </c>
    </row>
    <row r="41" spans="1:46" x14ac:dyDescent="0.35">
      <c r="A41" s="14">
        <v>1</v>
      </c>
      <c r="B41" s="14">
        <v>3</v>
      </c>
      <c r="C41" s="7">
        <v>1791</v>
      </c>
      <c r="D41" s="7">
        <v>12</v>
      </c>
      <c r="E41" s="7">
        <v>15</v>
      </c>
      <c r="F41" s="16"/>
      <c r="G41" s="9" t="s">
        <v>23</v>
      </c>
      <c r="H41" s="9" t="s">
        <v>163</v>
      </c>
      <c r="I41" s="44" t="s">
        <v>244</v>
      </c>
      <c r="J41" s="44" t="s">
        <v>266</v>
      </c>
      <c r="K41" s="9"/>
      <c r="L41" s="22">
        <v>1301</v>
      </c>
      <c r="M41" s="23">
        <v>92</v>
      </c>
      <c r="O41" s="9">
        <v>1</v>
      </c>
      <c r="P41" s="9">
        <v>24</v>
      </c>
      <c r="Q41" s="16">
        <v>1791</v>
      </c>
      <c r="R41" s="16">
        <v>12</v>
      </c>
      <c r="S41" s="16">
        <v>1</v>
      </c>
      <c r="T41" s="7"/>
      <c r="U41" s="28" t="s">
        <v>23</v>
      </c>
      <c r="V41" s="28" t="s">
        <v>163</v>
      </c>
      <c r="W41" s="44" t="s">
        <v>244</v>
      </c>
      <c r="X41" s="44" t="s">
        <v>266</v>
      </c>
      <c r="Y41" s="9"/>
      <c r="Z41" s="24">
        <v>650</v>
      </c>
      <c r="AA41" s="25">
        <v>96</v>
      </c>
      <c r="AC41" s="7">
        <v>1</v>
      </c>
      <c r="AD41" s="7">
        <v>26</v>
      </c>
      <c r="AE41" s="7">
        <v>1791</v>
      </c>
      <c r="AF41" s="7">
        <v>12</v>
      </c>
      <c r="AG41" s="7">
        <v>1</v>
      </c>
      <c r="AH41" s="7"/>
      <c r="AI41" s="9" t="s">
        <v>23</v>
      </c>
      <c r="AJ41" s="9" t="s">
        <v>164</v>
      </c>
      <c r="AK41" s="44" t="s">
        <v>244</v>
      </c>
      <c r="AL41" s="44" t="s">
        <v>266</v>
      </c>
      <c r="AM41" s="9"/>
      <c r="AN41" s="22">
        <v>976</v>
      </c>
      <c r="AO41" s="23">
        <v>45</v>
      </c>
      <c r="AQ41" s="41">
        <f t="shared" si="0"/>
        <v>2929.33</v>
      </c>
      <c r="AR41" s="41">
        <f t="shared" si="1"/>
        <v>4.4444444443615394E-3</v>
      </c>
      <c r="AS41" s="41">
        <f t="shared" si="2"/>
        <v>2.2222222221808252E-3</v>
      </c>
      <c r="AT41" s="41">
        <f t="shared" si="3"/>
        <v>-6.6666666667288266E-3</v>
      </c>
    </row>
    <row r="42" spans="1:46" x14ac:dyDescent="0.35">
      <c r="A42" s="14">
        <v>1</v>
      </c>
      <c r="B42" s="14">
        <v>3</v>
      </c>
      <c r="C42" s="7">
        <v>1791</v>
      </c>
      <c r="D42" s="7">
        <v>12</v>
      </c>
      <c r="E42" s="7">
        <v>15</v>
      </c>
      <c r="F42" s="16"/>
      <c r="G42" s="14" t="s">
        <v>165</v>
      </c>
      <c r="H42" s="14" t="s">
        <v>28</v>
      </c>
      <c r="I42" s="44" t="s">
        <v>244</v>
      </c>
      <c r="J42" s="44" t="s">
        <v>266</v>
      </c>
      <c r="L42" s="22">
        <v>443</v>
      </c>
      <c r="M42" s="23">
        <v>30</v>
      </c>
      <c r="O42" s="9">
        <v>1</v>
      </c>
      <c r="P42" s="9">
        <v>24</v>
      </c>
      <c r="Q42" s="16">
        <v>1791</v>
      </c>
      <c r="R42" s="16">
        <v>12</v>
      </c>
      <c r="S42" s="16">
        <v>16</v>
      </c>
      <c r="T42" s="7"/>
      <c r="U42" s="28" t="s">
        <v>165</v>
      </c>
      <c r="V42" s="28" t="s">
        <v>28</v>
      </c>
      <c r="W42" s="44" t="s">
        <v>244</v>
      </c>
      <c r="X42" s="44" t="s">
        <v>266</v>
      </c>
      <c r="Y42" s="14"/>
      <c r="Z42" s="24">
        <v>221</v>
      </c>
      <c r="AA42" s="25">
        <v>65</v>
      </c>
      <c r="AC42" s="7">
        <v>1</v>
      </c>
      <c r="AD42" s="7">
        <v>26</v>
      </c>
      <c r="AE42" s="7">
        <v>1791</v>
      </c>
      <c r="AF42" s="7">
        <v>12</v>
      </c>
      <c r="AG42" s="7">
        <v>1</v>
      </c>
      <c r="AH42" s="7"/>
      <c r="AI42" s="14" t="s">
        <v>165</v>
      </c>
      <c r="AJ42" s="14" t="s">
        <v>28</v>
      </c>
      <c r="AK42" s="44" t="s">
        <v>244</v>
      </c>
      <c r="AL42" s="44" t="s">
        <v>266</v>
      </c>
      <c r="AM42" s="14"/>
      <c r="AN42" s="22">
        <v>332</v>
      </c>
      <c r="AO42" s="23">
        <v>48</v>
      </c>
      <c r="AQ42" s="41">
        <f t="shared" si="0"/>
        <v>997.43</v>
      </c>
      <c r="AR42" s="41">
        <f t="shared" si="1"/>
        <v>2.2222222221557897E-3</v>
      </c>
      <c r="AS42" s="41">
        <f t="shared" si="2"/>
        <v>1.1111111110778671E-3</v>
      </c>
      <c r="AT42" s="41">
        <f t="shared" si="3"/>
        <v>-3.3333333333689374E-3</v>
      </c>
    </row>
    <row r="43" spans="1:46" x14ac:dyDescent="0.35">
      <c r="A43" s="14">
        <v>1</v>
      </c>
      <c r="B43" s="14">
        <v>3</v>
      </c>
      <c r="C43" s="7">
        <v>1791</v>
      </c>
      <c r="D43" s="7">
        <v>12</v>
      </c>
      <c r="E43" s="7">
        <v>15</v>
      </c>
      <c r="F43" s="16"/>
      <c r="G43" s="9" t="s">
        <v>21</v>
      </c>
      <c r="H43" s="9" t="s">
        <v>28</v>
      </c>
      <c r="I43" s="44" t="s">
        <v>244</v>
      </c>
      <c r="J43" s="44" t="s">
        <v>266</v>
      </c>
      <c r="K43" s="9"/>
      <c r="L43" s="22">
        <v>2305</v>
      </c>
      <c r="M43" s="23">
        <v>13</v>
      </c>
      <c r="O43" s="9">
        <v>1</v>
      </c>
      <c r="P43" s="9">
        <v>24</v>
      </c>
      <c r="Q43" s="16">
        <v>1791</v>
      </c>
      <c r="R43" s="16">
        <v>12</v>
      </c>
      <c r="S43" s="16">
        <v>17</v>
      </c>
      <c r="T43" s="7"/>
      <c r="U43" s="28" t="s">
        <v>21</v>
      </c>
      <c r="V43" s="28" t="s">
        <v>28</v>
      </c>
      <c r="W43" s="44" t="s">
        <v>244</v>
      </c>
      <c r="X43" s="44" t="s">
        <v>266</v>
      </c>
      <c r="Y43" s="9"/>
      <c r="Z43" s="24">
        <v>1152</v>
      </c>
      <c r="AA43" s="25">
        <v>58</v>
      </c>
      <c r="AC43" s="7">
        <v>1</v>
      </c>
      <c r="AD43" s="7">
        <v>26</v>
      </c>
      <c r="AE43" s="7">
        <v>1791</v>
      </c>
      <c r="AF43" s="7">
        <v>12</v>
      </c>
      <c r="AG43" s="7">
        <v>1</v>
      </c>
      <c r="AH43" s="7"/>
      <c r="AI43" s="9" t="s">
        <v>21</v>
      </c>
      <c r="AJ43" s="9" t="s">
        <v>28</v>
      </c>
      <c r="AK43" s="44" t="s">
        <v>244</v>
      </c>
      <c r="AL43" s="44" t="s">
        <v>266</v>
      </c>
      <c r="AM43" s="9"/>
      <c r="AN43" s="22">
        <v>1728</v>
      </c>
      <c r="AO43" s="23">
        <v>87</v>
      </c>
      <c r="AQ43" s="41">
        <f t="shared" si="0"/>
        <v>5186.58</v>
      </c>
      <c r="AR43" s="41">
        <f t="shared" si="1"/>
        <v>1.666666666653327E-2</v>
      </c>
      <c r="AS43" s="41">
        <f t="shared" si="2"/>
        <v>-6.666666666733323E-3</v>
      </c>
      <c r="AT43" s="41">
        <f t="shared" si="3"/>
        <v>-1.000000000010004E-2</v>
      </c>
    </row>
    <row r="44" spans="1:46" x14ac:dyDescent="0.35">
      <c r="A44" s="14">
        <v>1</v>
      </c>
      <c r="B44" s="14">
        <v>3</v>
      </c>
      <c r="C44" s="7">
        <v>1791</v>
      </c>
      <c r="D44" s="7">
        <v>12</v>
      </c>
      <c r="E44" s="7">
        <v>16</v>
      </c>
      <c r="F44" s="16"/>
      <c r="G44" s="9" t="s">
        <v>23</v>
      </c>
      <c r="H44" s="9" t="s">
        <v>112</v>
      </c>
      <c r="I44" s="44" t="s">
        <v>83</v>
      </c>
      <c r="J44" s="9" t="s">
        <v>266</v>
      </c>
      <c r="K44" s="9"/>
      <c r="L44" s="22">
        <v>72</v>
      </c>
      <c r="M44" s="23">
        <v>94</v>
      </c>
      <c r="O44" s="9">
        <v>1</v>
      </c>
      <c r="P44" s="9">
        <v>24</v>
      </c>
      <c r="Q44" s="16">
        <v>1791</v>
      </c>
      <c r="R44" s="16">
        <v>12</v>
      </c>
      <c r="S44" s="16">
        <v>17</v>
      </c>
      <c r="T44" s="7"/>
      <c r="U44" s="28" t="s">
        <v>23</v>
      </c>
      <c r="V44" s="28" t="s">
        <v>112</v>
      </c>
      <c r="W44" s="44" t="s">
        <v>83</v>
      </c>
      <c r="X44" s="9" t="s">
        <v>266</v>
      </c>
      <c r="Y44" s="9"/>
      <c r="Z44" s="24">
        <v>36</v>
      </c>
      <c r="AA44" s="25">
        <v>48</v>
      </c>
      <c r="AC44" s="7">
        <v>1</v>
      </c>
      <c r="AD44" s="7">
        <v>26</v>
      </c>
      <c r="AE44" s="7">
        <v>1791</v>
      </c>
      <c r="AF44" s="7">
        <v>12</v>
      </c>
      <c r="AG44" s="7">
        <v>14</v>
      </c>
      <c r="AH44" s="7"/>
      <c r="AI44" s="9" t="s">
        <v>23</v>
      </c>
      <c r="AJ44" s="14" t="s">
        <v>112</v>
      </c>
      <c r="AK44" s="44" t="s">
        <v>83</v>
      </c>
      <c r="AL44" s="9" t="s">
        <v>266</v>
      </c>
      <c r="AM44" s="9"/>
      <c r="AN44" s="22">
        <v>54</v>
      </c>
      <c r="AO44" s="23">
        <v>71</v>
      </c>
      <c r="AQ44" s="41">
        <f t="shared" si="0"/>
        <v>164.13000000000002</v>
      </c>
      <c r="AR44" s="41">
        <f t="shared" si="1"/>
        <v>6.6666666666725938E-3</v>
      </c>
      <c r="AS44" s="41">
        <f t="shared" si="2"/>
        <v>-6.666666666663712E-3</v>
      </c>
      <c r="AT44" s="41">
        <f t="shared" si="3"/>
        <v>7.9936057773011271E-15</v>
      </c>
    </row>
    <row r="45" spans="1:46" x14ac:dyDescent="0.35">
      <c r="A45" s="14">
        <v>1</v>
      </c>
      <c r="B45" s="14">
        <v>3</v>
      </c>
      <c r="C45" s="7">
        <v>1791</v>
      </c>
      <c r="D45" s="7">
        <v>12</v>
      </c>
      <c r="E45" s="7">
        <v>17</v>
      </c>
      <c r="F45" s="16"/>
      <c r="G45" s="28" t="s">
        <v>166</v>
      </c>
      <c r="H45" s="9"/>
      <c r="I45" s="44" t="s">
        <v>252</v>
      </c>
      <c r="J45" s="44" t="s">
        <v>270</v>
      </c>
      <c r="K45" s="9"/>
      <c r="L45" s="22">
        <v>7213</v>
      </c>
      <c r="M45" s="23">
        <v>59</v>
      </c>
      <c r="O45" s="9">
        <v>1</v>
      </c>
      <c r="P45" s="9">
        <v>24</v>
      </c>
      <c r="Q45" s="16">
        <v>1791</v>
      </c>
      <c r="R45" s="16">
        <v>12</v>
      </c>
      <c r="S45" s="7">
        <v>19</v>
      </c>
      <c r="T45" s="7"/>
      <c r="U45" s="28" t="s">
        <v>166</v>
      </c>
      <c r="V45" s="28"/>
      <c r="W45" s="44" t="s">
        <v>252</v>
      </c>
      <c r="X45" s="44" t="s">
        <v>270</v>
      </c>
      <c r="Y45" s="9"/>
      <c r="Z45" s="24">
        <v>3606</v>
      </c>
      <c r="AA45" s="25">
        <v>80</v>
      </c>
      <c r="AC45" s="7">
        <v>1</v>
      </c>
      <c r="AD45" s="7">
        <v>26</v>
      </c>
      <c r="AE45" s="7">
        <v>1791</v>
      </c>
      <c r="AF45" s="7">
        <v>12</v>
      </c>
      <c r="AG45" s="7">
        <v>17</v>
      </c>
      <c r="AH45" s="7"/>
      <c r="AI45" s="28" t="s">
        <v>166</v>
      </c>
      <c r="AJ45" s="9"/>
      <c r="AK45" s="44" t="s">
        <v>252</v>
      </c>
      <c r="AL45" s="44" t="s">
        <v>270</v>
      </c>
      <c r="AM45" s="9"/>
      <c r="AN45" s="22">
        <v>5410</v>
      </c>
      <c r="AO45" s="23">
        <v>23</v>
      </c>
      <c r="AQ45" s="41">
        <f t="shared" ref="AQ45:AQ76" si="4">+L45+M45/100+Z45+AA45/100+AN45+AO45/100</f>
        <v>16230.619999999999</v>
      </c>
      <c r="AR45" s="41">
        <f t="shared" ref="AR45:AR76" si="5">+(4/9)*AQ45-L45-M45/100</f>
        <v>1.8888888888031974E-2</v>
      </c>
      <c r="AS45" s="41">
        <f t="shared" ref="AS45:AS76" si="6">+(2/9)*AQ45-Z45-AA45/100</f>
        <v>4.444444444015927E-3</v>
      </c>
      <c r="AT45" s="41">
        <f t="shared" ref="AT45:AT76" si="7">+(3/9)*AQ45-AN45-AO45/100</f>
        <v>-2.3333333333976053E-2</v>
      </c>
    </row>
    <row r="46" spans="1:46" x14ac:dyDescent="0.35">
      <c r="A46" s="14">
        <v>1</v>
      </c>
      <c r="B46" s="14">
        <v>3</v>
      </c>
      <c r="C46" s="7">
        <v>1791</v>
      </c>
      <c r="D46" s="7">
        <v>12</v>
      </c>
      <c r="E46" s="7">
        <v>17</v>
      </c>
      <c r="F46" s="16"/>
      <c r="G46" s="9" t="s">
        <v>24</v>
      </c>
      <c r="H46" s="9" t="s">
        <v>107</v>
      </c>
      <c r="I46" s="9" t="s">
        <v>246</v>
      </c>
      <c r="J46" s="44" t="s">
        <v>266</v>
      </c>
      <c r="K46" s="9"/>
      <c r="L46" s="22">
        <v>178</v>
      </c>
      <c r="M46" s="23">
        <v>49</v>
      </c>
      <c r="O46" s="9">
        <v>1</v>
      </c>
      <c r="P46" s="9">
        <v>24</v>
      </c>
      <c r="Q46" s="16">
        <v>1791</v>
      </c>
      <c r="R46" s="16">
        <v>12</v>
      </c>
      <c r="S46" s="7">
        <v>19</v>
      </c>
      <c r="T46" s="7"/>
      <c r="U46" s="28" t="s">
        <v>24</v>
      </c>
      <c r="V46" s="28" t="s">
        <v>107</v>
      </c>
      <c r="W46" s="9" t="s">
        <v>246</v>
      </c>
      <c r="X46" s="44" t="s">
        <v>266</v>
      </c>
      <c r="Y46" s="9"/>
      <c r="Z46" s="24">
        <v>89</v>
      </c>
      <c r="AA46" s="25">
        <v>25</v>
      </c>
      <c r="AC46" s="7">
        <v>1</v>
      </c>
      <c r="AD46" s="7">
        <v>26</v>
      </c>
      <c r="AE46" s="7">
        <v>1791</v>
      </c>
      <c r="AF46" s="7">
        <v>12</v>
      </c>
      <c r="AG46" s="7">
        <v>17</v>
      </c>
      <c r="AH46" s="7"/>
      <c r="AI46" s="9" t="s">
        <v>24</v>
      </c>
      <c r="AJ46" s="9" t="s">
        <v>167</v>
      </c>
      <c r="AK46" s="9" t="s">
        <v>246</v>
      </c>
      <c r="AL46" s="44" t="s">
        <v>266</v>
      </c>
      <c r="AM46" s="9"/>
      <c r="AN46" s="22">
        <v>133</v>
      </c>
      <c r="AO46" s="23">
        <v>88</v>
      </c>
      <c r="AQ46" s="41">
        <f t="shared" si="4"/>
        <v>401.62</v>
      </c>
      <c r="AR46" s="41">
        <f t="shared" si="5"/>
        <v>7.7777777777703339E-3</v>
      </c>
      <c r="AS46" s="41">
        <f t="shared" si="6"/>
        <v>-1.1111111111148375E-3</v>
      </c>
      <c r="AT46" s="41">
        <f t="shared" si="7"/>
        <v>-6.6666666666651553E-3</v>
      </c>
    </row>
    <row r="47" spans="1:46" x14ac:dyDescent="0.35">
      <c r="A47" s="14">
        <v>1</v>
      </c>
      <c r="B47" s="14">
        <v>3</v>
      </c>
      <c r="C47" s="7">
        <v>1791</v>
      </c>
      <c r="D47" s="7">
        <v>12</v>
      </c>
      <c r="E47" s="7">
        <v>19</v>
      </c>
      <c r="F47" s="16"/>
      <c r="G47" s="44" t="s">
        <v>168</v>
      </c>
      <c r="H47" s="44" t="s">
        <v>50</v>
      </c>
      <c r="I47" s="44" t="s">
        <v>256</v>
      </c>
      <c r="J47" s="9" t="s">
        <v>266</v>
      </c>
      <c r="K47" s="44" t="s">
        <v>259</v>
      </c>
      <c r="L47" s="22">
        <v>304</v>
      </c>
      <c r="M47" s="23">
        <v>73</v>
      </c>
      <c r="O47" s="9">
        <v>1</v>
      </c>
      <c r="P47" s="9">
        <v>24</v>
      </c>
      <c r="Q47" s="16">
        <v>1791</v>
      </c>
      <c r="R47" s="16">
        <v>12</v>
      </c>
      <c r="S47" s="16">
        <v>22</v>
      </c>
      <c r="T47" s="7"/>
      <c r="U47" s="28" t="s">
        <v>168</v>
      </c>
      <c r="V47" s="28" t="s">
        <v>50</v>
      </c>
      <c r="W47" s="44" t="s">
        <v>256</v>
      </c>
      <c r="X47" s="9" t="s">
        <v>266</v>
      </c>
      <c r="Y47" s="44" t="s">
        <v>259</v>
      </c>
      <c r="Z47" s="24">
        <v>152</v>
      </c>
      <c r="AA47" s="25">
        <v>37</v>
      </c>
      <c r="AC47" s="7">
        <v>1</v>
      </c>
      <c r="AD47" s="7">
        <v>26</v>
      </c>
      <c r="AE47" s="7">
        <v>1791</v>
      </c>
      <c r="AF47" s="7">
        <v>12</v>
      </c>
      <c r="AG47" s="7">
        <v>19</v>
      </c>
      <c r="AH47" s="16"/>
      <c r="AI47" s="14" t="s">
        <v>168</v>
      </c>
      <c r="AJ47" s="14" t="s">
        <v>50</v>
      </c>
      <c r="AK47" s="44" t="s">
        <v>256</v>
      </c>
      <c r="AL47" s="9" t="s">
        <v>266</v>
      </c>
      <c r="AM47" s="44" t="s">
        <v>259</v>
      </c>
      <c r="AN47" s="22">
        <v>228</v>
      </c>
      <c r="AO47" s="23">
        <v>56</v>
      </c>
      <c r="AQ47" s="41">
        <f t="shared" si="4"/>
        <v>685.66</v>
      </c>
      <c r="AR47" s="41">
        <f t="shared" si="5"/>
        <v>7.777777777751016E-3</v>
      </c>
      <c r="AS47" s="41">
        <f t="shared" si="6"/>
        <v>-1.1111111111244965E-3</v>
      </c>
      <c r="AT47" s="41">
        <f t="shared" si="7"/>
        <v>-6.6666666666868046E-3</v>
      </c>
    </row>
    <row r="48" spans="1:46" x14ac:dyDescent="0.35">
      <c r="A48" s="14">
        <v>1</v>
      </c>
      <c r="B48" s="14">
        <v>3</v>
      </c>
      <c r="C48" s="7">
        <v>1791</v>
      </c>
      <c r="D48" s="7">
        <v>12</v>
      </c>
      <c r="E48" s="7">
        <v>19</v>
      </c>
      <c r="F48" s="16"/>
      <c r="G48" s="9" t="s">
        <v>23</v>
      </c>
      <c r="H48" s="9" t="s">
        <v>70</v>
      </c>
      <c r="I48" s="44" t="s">
        <v>244</v>
      </c>
      <c r="J48" s="44" t="s">
        <v>266</v>
      </c>
      <c r="K48" s="9"/>
      <c r="L48" s="22">
        <v>201</v>
      </c>
      <c r="M48" s="23">
        <v>28</v>
      </c>
      <c r="O48" s="9">
        <v>1</v>
      </c>
      <c r="P48" s="9">
        <v>24</v>
      </c>
      <c r="Q48" s="16">
        <v>1791</v>
      </c>
      <c r="R48" s="16">
        <v>12</v>
      </c>
      <c r="S48" s="16">
        <v>26</v>
      </c>
      <c r="T48" s="7"/>
      <c r="U48" s="28" t="s">
        <v>96</v>
      </c>
      <c r="V48" s="28" t="s">
        <v>169</v>
      </c>
      <c r="W48" s="44" t="s">
        <v>244</v>
      </c>
      <c r="X48" s="44" t="s">
        <v>266</v>
      </c>
      <c r="Y48" s="9"/>
      <c r="Z48" s="24">
        <v>100</v>
      </c>
      <c r="AA48" s="25">
        <v>65</v>
      </c>
      <c r="AC48" s="7">
        <v>1</v>
      </c>
      <c r="AD48" s="7">
        <v>26</v>
      </c>
      <c r="AE48" s="7">
        <v>1791</v>
      </c>
      <c r="AF48" s="7">
        <v>12</v>
      </c>
      <c r="AG48" s="7">
        <v>19</v>
      </c>
      <c r="AH48" s="7"/>
      <c r="AI48" s="9" t="s">
        <v>23</v>
      </c>
      <c r="AJ48" s="9" t="s">
        <v>70</v>
      </c>
      <c r="AK48" s="44" t="s">
        <v>244</v>
      </c>
      <c r="AL48" s="44" t="s">
        <v>266</v>
      </c>
      <c r="AM48" s="9"/>
      <c r="AN48" s="22">
        <v>150</v>
      </c>
      <c r="AO48" s="23">
        <v>97</v>
      </c>
      <c r="AQ48" s="41">
        <f t="shared" si="4"/>
        <v>452.9</v>
      </c>
      <c r="AR48" s="41">
        <f t="shared" si="5"/>
        <v>8.8888888888629669E-3</v>
      </c>
      <c r="AS48" s="41">
        <f t="shared" si="6"/>
        <v>-5.5555555555685254E-3</v>
      </c>
      <c r="AT48" s="41">
        <f t="shared" si="7"/>
        <v>-3.3333333333598336E-3</v>
      </c>
    </row>
    <row r="49" spans="1:46" x14ac:dyDescent="0.35">
      <c r="A49" s="14">
        <v>1</v>
      </c>
      <c r="B49" s="14">
        <v>3</v>
      </c>
      <c r="C49" s="7">
        <v>1791</v>
      </c>
      <c r="D49" s="7">
        <v>12</v>
      </c>
      <c r="E49" s="7">
        <v>22</v>
      </c>
      <c r="F49" s="16"/>
      <c r="G49" s="9" t="s">
        <v>29</v>
      </c>
      <c r="H49" s="9" t="s">
        <v>106</v>
      </c>
      <c r="I49" s="44" t="s">
        <v>244</v>
      </c>
      <c r="J49" s="44" t="s">
        <v>266</v>
      </c>
      <c r="K49" s="9"/>
      <c r="L49" s="22">
        <v>1894</v>
      </c>
      <c r="M49" s="23">
        <v>21</v>
      </c>
      <c r="O49" s="9">
        <v>1</v>
      </c>
      <c r="P49" s="9">
        <v>24</v>
      </c>
      <c r="Q49" s="16">
        <v>1791</v>
      </c>
      <c r="R49" s="16">
        <v>12</v>
      </c>
      <c r="S49" s="16">
        <v>26</v>
      </c>
      <c r="T49" s="7"/>
      <c r="U49" s="28" t="s">
        <v>29</v>
      </c>
      <c r="V49" s="28" t="s">
        <v>106</v>
      </c>
      <c r="W49" s="44" t="s">
        <v>244</v>
      </c>
      <c r="X49" s="44" t="s">
        <v>266</v>
      </c>
      <c r="Y49" s="9"/>
      <c r="Z49" s="24">
        <v>947</v>
      </c>
      <c r="AA49" s="25">
        <v>11</v>
      </c>
      <c r="AC49" s="7">
        <v>1</v>
      </c>
      <c r="AD49" s="7">
        <v>26</v>
      </c>
      <c r="AE49" s="7">
        <v>1791</v>
      </c>
      <c r="AF49" s="7">
        <v>12</v>
      </c>
      <c r="AG49" s="7">
        <v>22</v>
      </c>
      <c r="AH49" s="16"/>
      <c r="AI49" s="9" t="s">
        <v>29</v>
      </c>
      <c r="AJ49" s="29" t="s">
        <v>106</v>
      </c>
      <c r="AK49" s="44" t="s">
        <v>244</v>
      </c>
      <c r="AL49" s="44" t="s">
        <v>266</v>
      </c>
      <c r="AM49" s="9"/>
      <c r="AN49" s="22">
        <v>1420</v>
      </c>
      <c r="AO49" s="23">
        <v>66</v>
      </c>
      <c r="AQ49" s="41">
        <f t="shared" si="4"/>
        <v>4261.9799999999996</v>
      </c>
      <c r="AR49" s="41">
        <f t="shared" si="5"/>
        <v>3.3333333331393156E-3</v>
      </c>
      <c r="AS49" s="41">
        <f t="shared" si="6"/>
        <v>-3.3333333334303467E-3</v>
      </c>
      <c r="AT49" s="41">
        <f t="shared" si="7"/>
        <v>-1.4555023852835802E-13</v>
      </c>
    </row>
    <row r="50" spans="1:46" x14ac:dyDescent="0.35">
      <c r="A50" s="14">
        <v>1</v>
      </c>
      <c r="B50" s="14">
        <v>3</v>
      </c>
      <c r="C50" s="7">
        <v>1791</v>
      </c>
      <c r="D50" s="7">
        <v>12</v>
      </c>
      <c r="E50" s="7">
        <v>26</v>
      </c>
      <c r="F50" s="16"/>
      <c r="G50" s="9" t="s">
        <v>24</v>
      </c>
      <c r="H50" s="14" t="s">
        <v>73</v>
      </c>
      <c r="I50" s="44" t="s">
        <v>253</v>
      </c>
      <c r="J50" s="44" t="s">
        <v>266</v>
      </c>
      <c r="L50" s="22">
        <v>682</v>
      </c>
      <c r="M50" s="23">
        <v>94</v>
      </c>
      <c r="O50" s="9">
        <v>1</v>
      </c>
      <c r="P50" s="9">
        <v>24</v>
      </c>
      <c r="Q50" s="16">
        <v>1791</v>
      </c>
      <c r="R50" s="16">
        <v>12</v>
      </c>
      <c r="S50" s="16">
        <v>26</v>
      </c>
      <c r="T50" s="7"/>
      <c r="U50" s="28" t="s">
        <v>24</v>
      </c>
      <c r="V50" s="28" t="s">
        <v>73</v>
      </c>
      <c r="W50" s="44" t="s">
        <v>253</v>
      </c>
      <c r="X50" s="44" t="s">
        <v>266</v>
      </c>
      <c r="Y50" s="14"/>
      <c r="Z50" s="24">
        <v>341</v>
      </c>
      <c r="AA50" s="25">
        <v>48</v>
      </c>
      <c r="AC50" s="7">
        <v>1</v>
      </c>
      <c r="AD50" s="7">
        <v>26</v>
      </c>
      <c r="AE50" s="7">
        <v>1791</v>
      </c>
      <c r="AF50" s="7">
        <v>12</v>
      </c>
      <c r="AG50" s="7">
        <v>26</v>
      </c>
      <c r="AH50" s="16"/>
      <c r="AI50" s="9" t="s">
        <v>24</v>
      </c>
      <c r="AJ50" s="9" t="s">
        <v>73</v>
      </c>
      <c r="AK50" s="44" t="s">
        <v>253</v>
      </c>
      <c r="AL50" s="44" t="s">
        <v>266</v>
      </c>
      <c r="AM50" s="14"/>
      <c r="AN50" s="22">
        <v>512</v>
      </c>
      <c r="AO50" s="23">
        <v>23</v>
      </c>
      <c r="AQ50" s="41">
        <f t="shared" si="4"/>
        <v>1536.65</v>
      </c>
      <c r="AR50" s="41">
        <f t="shared" si="5"/>
        <v>1.555555555552024E-2</v>
      </c>
      <c r="AS50" s="41">
        <f t="shared" si="6"/>
        <v>-2.2222222222398891E-3</v>
      </c>
      <c r="AT50" s="41">
        <f t="shared" si="7"/>
        <v>-1.3333333333303027E-2</v>
      </c>
    </row>
    <row r="51" spans="1:46" x14ac:dyDescent="0.35">
      <c r="A51" s="14">
        <v>1</v>
      </c>
      <c r="B51" s="14">
        <v>3</v>
      </c>
      <c r="C51" s="7">
        <v>1791</v>
      </c>
      <c r="D51" s="7">
        <v>12</v>
      </c>
      <c r="E51" s="7">
        <v>26</v>
      </c>
      <c r="F51" s="16"/>
      <c r="G51" s="9" t="s">
        <v>74</v>
      </c>
      <c r="H51" s="9" t="s">
        <v>75</v>
      </c>
      <c r="I51" s="44" t="s">
        <v>247</v>
      </c>
      <c r="J51" s="9" t="s">
        <v>266</v>
      </c>
      <c r="K51" s="9"/>
      <c r="L51" s="22">
        <v>771</v>
      </c>
      <c r="M51" s="23">
        <v>87</v>
      </c>
      <c r="O51" s="9">
        <v>1</v>
      </c>
      <c r="P51" s="9">
        <v>24</v>
      </c>
      <c r="Q51" s="16">
        <v>1791</v>
      </c>
      <c r="R51" s="16">
        <v>12</v>
      </c>
      <c r="S51" s="16">
        <v>26</v>
      </c>
      <c r="T51" s="7"/>
      <c r="U51" s="28" t="s">
        <v>170</v>
      </c>
      <c r="V51" s="28"/>
      <c r="W51" s="44" t="s">
        <v>247</v>
      </c>
      <c r="X51" s="9" t="s">
        <v>266</v>
      </c>
      <c r="Y51" s="9"/>
      <c r="Z51" s="24">
        <v>385</v>
      </c>
      <c r="AA51" s="25">
        <v>94</v>
      </c>
      <c r="AC51" s="7">
        <v>1</v>
      </c>
      <c r="AD51" s="7">
        <v>26</v>
      </c>
      <c r="AE51" s="7">
        <v>1791</v>
      </c>
      <c r="AF51" s="7">
        <v>12</v>
      </c>
      <c r="AG51" s="7">
        <v>26</v>
      </c>
      <c r="AH51" s="16"/>
      <c r="AI51" s="9" t="s">
        <v>74</v>
      </c>
      <c r="AJ51" s="9" t="s">
        <v>75</v>
      </c>
      <c r="AK51" s="44" t="s">
        <v>247</v>
      </c>
      <c r="AL51" s="9" t="s">
        <v>266</v>
      </c>
      <c r="AM51" s="9"/>
      <c r="AN51" s="22">
        <v>578</v>
      </c>
      <c r="AO51" s="23">
        <v>91</v>
      </c>
      <c r="AQ51" s="41">
        <f t="shared" si="4"/>
        <v>1736.72</v>
      </c>
      <c r="AR51" s="41">
        <f t="shared" si="5"/>
        <v>5.5555555554792635E-3</v>
      </c>
      <c r="AS51" s="41">
        <f t="shared" si="6"/>
        <v>-2.2222222222603172E-3</v>
      </c>
      <c r="AT51" s="41">
        <f t="shared" si="7"/>
        <v>-3.3333333333621651E-3</v>
      </c>
    </row>
    <row r="52" spans="1:46" x14ac:dyDescent="0.35">
      <c r="A52" s="14">
        <v>1</v>
      </c>
      <c r="B52" s="14">
        <v>3</v>
      </c>
      <c r="C52" s="7">
        <v>1791</v>
      </c>
      <c r="D52" s="7">
        <v>12</v>
      </c>
      <c r="E52" s="7">
        <v>26</v>
      </c>
      <c r="F52" s="16"/>
      <c r="G52" s="9" t="s">
        <v>29</v>
      </c>
      <c r="H52" s="9" t="s">
        <v>171</v>
      </c>
      <c r="I52" s="44" t="s">
        <v>246</v>
      </c>
      <c r="J52" s="44" t="s">
        <v>266</v>
      </c>
      <c r="K52" s="9"/>
      <c r="L52" s="22">
        <v>127</v>
      </c>
      <c r="M52" s="23">
        <v>86</v>
      </c>
      <c r="O52" s="9">
        <v>1</v>
      </c>
      <c r="P52" s="9">
        <v>24</v>
      </c>
      <c r="Q52" s="16">
        <v>1791</v>
      </c>
      <c r="R52" s="16">
        <v>12</v>
      </c>
      <c r="S52" s="16">
        <v>26</v>
      </c>
      <c r="T52" s="7"/>
      <c r="U52" s="28" t="s">
        <v>29</v>
      </c>
      <c r="V52" s="28" t="s">
        <v>172</v>
      </c>
      <c r="W52" s="44" t="s">
        <v>246</v>
      </c>
      <c r="X52" s="44" t="s">
        <v>266</v>
      </c>
      <c r="Y52" s="9"/>
      <c r="Z52" s="24">
        <v>63</v>
      </c>
      <c r="AA52" s="25">
        <v>94</v>
      </c>
      <c r="AC52" s="7">
        <v>1</v>
      </c>
      <c r="AD52" s="7">
        <v>26</v>
      </c>
      <c r="AE52" s="7">
        <v>1791</v>
      </c>
      <c r="AF52" s="7">
        <v>12</v>
      </c>
      <c r="AG52" s="7">
        <v>26</v>
      </c>
      <c r="AH52" s="7"/>
      <c r="AI52" s="9" t="s">
        <v>29</v>
      </c>
      <c r="AJ52" s="14" t="s">
        <v>171</v>
      </c>
      <c r="AK52" s="44" t="s">
        <v>246</v>
      </c>
      <c r="AL52" s="44" t="s">
        <v>266</v>
      </c>
      <c r="AM52" s="9"/>
      <c r="AN52" s="22">
        <v>95</v>
      </c>
      <c r="AO52" s="23">
        <v>91</v>
      </c>
      <c r="AQ52" s="41">
        <f t="shared" si="4"/>
        <v>287.71000000000004</v>
      </c>
      <c r="AR52" s="41">
        <f t="shared" si="5"/>
        <v>1.1111111111119398E-2</v>
      </c>
      <c r="AS52" s="41">
        <f t="shared" si="6"/>
        <v>-4.4444444444402542E-3</v>
      </c>
      <c r="AT52" s="41">
        <f t="shared" si="7"/>
        <v>-6.6666666666640451E-3</v>
      </c>
    </row>
    <row r="53" spans="1:46" x14ac:dyDescent="0.35">
      <c r="A53" s="14">
        <v>1</v>
      </c>
      <c r="B53" s="14">
        <v>3</v>
      </c>
      <c r="C53" s="7">
        <v>1791</v>
      </c>
      <c r="D53" s="7">
        <v>12</v>
      </c>
      <c r="E53" s="7">
        <v>26</v>
      </c>
      <c r="F53" s="16"/>
      <c r="G53" s="9" t="s">
        <v>173</v>
      </c>
      <c r="H53" s="9" t="s">
        <v>174</v>
      </c>
      <c r="I53" s="44" t="s">
        <v>253</v>
      </c>
      <c r="J53" s="44" t="s">
        <v>266</v>
      </c>
      <c r="K53" s="9"/>
      <c r="L53" s="22">
        <v>779</v>
      </c>
      <c r="M53" s="23">
        <v>47</v>
      </c>
      <c r="O53" s="9">
        <v>1</v>
      </c>
      <c r="P53" s="9">
        <v>24</v>
      </c>
      <c r="Q53" s="16">
        <v>1791</v>
      </c>
      <c r="R53" s="16">
        <v>12</v>
      </c>
      <c r="S53" s="16">
        <v>26</v>
      </c>
      <c r="T53" s="7"/>
      <c r="U53" s="28" t="s">
        <v>173</v>
      </c>
      <c r="V53" s="28" t="s">
        <v>174</v>
      </c>
      <c r="W53" s="44" t="s">
        <v>253</v>
      </c>
      <c r="X53" s="44" t="s">
        <v>266</v>
      </c>
      <c r="Y53" s="9"/>
      <c r="Z53" s="24">
        <v>389</v>
      </c>
      <c r="AA53" s="25">
        <v>74</v>
      </c>
      <c r="AC53" s="7">
        <v>1</v>
      </c>
      <c r="AD53" s="7">
        <v>26</v>
      </c>
      <c r="AE53" s="7">
        <v>1791</v>
      </c>
      <c r="AF53" s="7">
        <v>12</v>
      </c>
      <c r="AG53" s="7">
        <v>26</v>
      </c>
      <c r="AH53" s="16"/>
      <c r="AI53" s="9" t="s">
        <v>173</v>
      </c>
      <c r="AJ53" s="9" t="s">
        <v>174</v>
      </c>
      <c r="AK53" s="44" t="s">
        <v>253</v>
      </c>
      <c r="AL53" s="44" t="s">
        <v>266</v>
      </c>
      <c r="AM53" s="9"/>
      <c r="AN53" s="22">
        <v>584</v>
      </c>
      <c r="AO53" s="23">
        <v>61</v>
      </c>
      <c r="AQ53" s="41">
        <f t="shared" si="4"/>
        <v>1753.82</v>
      </c>
      <c r="AR53" s="41">
        <f t="shared" si="5"/>
        <v>5.5555555555020231E-3</v>
      </c>
      <c r="AS53" s="41">
        <f t="shared" si="6"/>
        <v>-2.2222222222489929E-3</v>
      </c>
      <c r="AT53" s="41">
        <f t="shared" si="7"/>
        <v>-3.3333333334303328E-3</v>
      </c>
    </row>
    <row r="54" spans="1:46" x14ac:dyDescent="0.35">
      <c r="A54" s="14">
        <v>2</v>
      </c>
      <c r="B54" s="14">
        <v>4</v>
      </c>
      <c r="C54" s="7">
        <v>1791</v>
      </c>
      <c r="D54" s="7">
        <v>12</v>
      </c>
      <c r="E54" s="7">
        <v>26</v>
      </c>
      <c r="F54" s="16"/>
      <c r="G54" s="9" t="s">
        <v>51</v>
      </c>
      <c r="H54" s="9" t="s">
        <v>142</v>
      </c>
      <c r="I54" s="44" t="s">
        <v>246</v>
      </c>
      <c r="J54" s="44" t="s">
        <v>266</v>
      </c>
      <c r="K54" s="9"/>
      <c r="L54" s="22">
        <v>1156</v>
      </c>
      <c r="M54" s="23">
        <v>47</v>
      </c>
      <c r="O54" s="9">
        <v>2</v>
      </c>
      <c r="P54" s="9">
        <v>25</v>
      </c>
      <c r="Q54" s="7">
        <v>1791</v>
      </c>
      <c r="R54" s="7">
        <v>12</v>
      </c>
      <c r="S54" s="7">
        <v>27</v>
      </c>
      <c r="T54" s="7"/>
      <c r="U54" s="28" t="s">
        <v>51</v>
      </c>
      <c r="V54" s="28" t="s">
        <v>142</v>
      </c>
      <c r="W54" s="44" t="s">
        <v>246</v>
      </c>
      <c r="X54" s="44" t="s">
        <v>266</v>
      </c>
      <c r="Y54" s="9"/>
      <c r="Z54" s="24">
        <v>577</v>
      </c>
      <c r="AA54" s="25">
        <v>74</v>
      </c>
      <c r="AC54" s="7">
        <v>2</v>
      </c>
      <c r="AD54" s="7">
        <v>27</v>
      </c>
      <c r="AE54" s="7">
        <v>1791</v>
      </c>
      <c r="AF54" s="7">
        <v>12</v>
      </c>
      <c r="AG54" s="7">
        <v>27</v>
      </c>
      <c r="AH54" s="16"/>
      <c r="AI54" s="9" t="s">
        <v>51</v>
      </c>
      <c r="AJ54" s="9" t="s">
        <v>175</v>
      </c>
      <c r="AK54" s="44" t="s">
        <v>246</v>
      </c>
      <c r="AL54" s="44" t="s">
        <v>266</v>
      </c>
      <c r="AM54" s="9"/>
      <c r="AN54" s="22">
        <v>866</v>
      </c>
      <c r="AO54" s="23">
        <v>61</v>
      </c>
      <c r="AQ54" s="41">
        <f t="shared" si="4"/>
        <v>2600.8200000000002</v>
      </c>
      <c r="AR54" s="41">
        <f t="shared" si="5"/>
        <v>-0.54999999999992721</v>
      </c>
      <c r="AS54" s="41">
        <f t="shared" si="6"/>
        <v>0.22000000000003639</v>
      </c>
      <c r="AT54" s="41">
        <f t="shared" si="7"/>
        <v>0.33000000000005458</v>
      </c>
    </row>
    <row r="55" spans="1:46" x14ac:dyDescent="0.35">
      <c r="A55" s="14">
        <v>2</v>
      </c>
      <c r="B55" s="14">
        <v>4</v>
      </c>
      <c r="C55" s="7">
        <v>1791</v>
      </c>
      <c r="D55" s="7">
        <v>12</v>
      </c>
      <c r="E55" s="7">
        <v>27</v>
      </c>
      <c r="F55" s="16"/>
      <c r="G55" s="9" t="s">
        <v>140</v>
      </c>
      <c r="H55" s="9" t="s">
        <v>176</v>
      </c>
      <c r="I55" s="9"/>
      <c r="J55" s="9"/>
      <c r="K55" s="9"/>
      <c r="L55" s="22">
        <v>515</v>
      </c>
      <c r="M55" s="23">
        <v>47</v>
      </c>
      <c r="O55" s="9">
        <v>2</v>
      </c>
      <c r="P55" s="9">
        <v>25</v>
      </c>
      <c r="Q55" s="7">
        <v>1791</v>
      </c>
      <c r="R55" s="7">
        <v>12</v>
      </c>
      <c r="S55" s="7">
        <v>27</v>
      </c>
      <c r="T55" s="7"/>
      <c r="U55" s="28" t="s">
        <v>177</v>
      </c>
      <c r="V55" s="28" t="s">
        <v>176</v>
      </c>
      <c r="W55" s="9"/>
      <c r="X55" s="9"/>
      <c r="Y55" s="9"/>
      <c r="Z55" s="24">
        <v>257</v>
      </c>
      <c r="AA55" s="25">
        <v>74</v>
      </c>
      <c r="AC55" s="7">
        <v>2</v>
      </c>
      <c r="AD55" s="7">
        <v>27</v>
      </c>
      <c r="AE55" s="7">
        <v>1791</v>
      </c>
      <c r="AF55" s="7">
        <v>12</v>
      </c>
      <c r="AG55" s="7">
        <v>27</v>
      </c>
      <c r="AH55" s="16"/>
      <c r="AI55" s="14" t="s">
        <v>178</v>
      </c>
      <c r="AJ55" s="14" t="s">
        <v>176</v>
      </c>
      <c r="AK55" s="9"/>
      <c r="AL55" s="9"/>
      <c r="AM55" s="9"/>
      <c r="AN55" s="22">
        <v>386</v>
      </c>
      <c r="AO55" s="23">
        <v>61</v>
      </c>
      <c r="AQ55" s="41">
        <f t="shared" si="4"/>
        <v>1159.82</v>
      </c>
      <c r="AR55" s="41">
        <f t="shared" si="5"/>
        <v>5.5555555555020231E-3</v>
      </c>
      <c r="AS55" s="41">
        <f t="shared" si="6"/>
        <v>-2.2222222222489929E-3</v>
      </c>
      <c r="AT55" s="41">
        <f t="shared" si="7"/>
        <v>-3.3333333333734894E-3</v>
      </c>
    </row>
    <row r="56" spans="1:46" x14ac:dyDescent="0.35">
      <c r="A56" s="14">
        <v>2</v>
      </c>
      <c r="B56" s="14">
        <v>4</v>
      </c>
      <c r="C56" s="7">
        <v>1791</v>
      </c>
      <c r="D56" s="7">
        <v>12</v>
      </c>
      <c r="E56" s="7">
        <v>31</v>
      </c>
      <c r="F56" s="16"/>
      <c r="G56" s="9" t="s">
        <v>39</v>
      </c>
      <c r="H56" s="9" t="s">
        <v>120</v>
      </c>
      <c r="I56" s="44" t="s">
        <v>249</v>
      </c>
      <c r="J56" s="44" t="s">
        <v>268</v>
      </c>
      <c r="K56" s="9"/>
      <c r="L56" s="22">
        <v>1835</v>
      </c>
      <c r="M56" s="23">
        <v>87</v>
      </c>
      <c r="O56" s="9">
        <v>2</v>
      </c>
      <c r="P56" s="9">
        <v>25</v>
      </c>
      <c r="Q56" s="7">
        <v>1791</v>
      </c>
      <c r="R56" s="7">
        <v>12</v>
      </c>
      <c r="S56" s="7">
        <v>31</v>
      </c>
      <c r="T56" s="7"/>
      <c r="U56" s="28" t="s">
        <v>39</v>
      </c>
      <c r="V56" s="28" t="s">
        <v>120</v>
      </c>
      <c r="W56" s="44" t="s">
        <v>249</v>
      </c>
      <c r="X56" s="44" t="s">
        <v>268</v>
      </c>
      <c r="Y56" s="9"/>
      <c r="Z56" s="24">
        <v>917</v>
      </c>
      <c r="AA56" s="25">
        <v>94</v>
      </c>
      <c r="AC56" s="7"/>
      <c r="AD56" s="7"/>
      <c r="AE56" s="7"/>
      <c r="AF56" s="7"/>
      <c r="AG56" s="7"/>
      <c r="AH56" s="16"/>
      <c r="AI56" s="14"/>
      <c r="AJ56" s="14"/>
      <c r="AK56" s="44"/>
      <c r="AL56" s="44"/>
      <c r="AM56" s="9"/>
      <c r="AN56" s="22"/>
      <c r="AQ56" s="41">
        <f t="shared" si="4"/>
        <v>2753.81</v>
      </c>
      <c r="AR56" s="41">
        <f t="shared" si="5"/>
        <v>-611.95444444444445</v>
      </c>
      <c r="AS56" s="41">
        <f t="shared" si="6"/>
        <v>-305.98222222222222</v>
      </c>
      <c r="AT56" s="41">
        <f t="shared" si="7"/>
        <v>917.93666666666661</v>
      </c>
    </row>
    <row r="57" spans="1:46" x14ac:dyDescent="0.35">
      <c r="A57" s="14">
        <v>2</v>
      </c>
      <c r="B57" s="14">
        <v>4</v>
      </c>
      <c r="C57" s="7">
        <v>1792</v>
      </c>
      <c r="D57" s="7">
        <v>1</v>
      </c>
      <c r="E57" s="7">
        <v>2</v>
      </c>
      <c r="F57" s="16"/>
      <c r="G57" s="9" t="s">
        <v>25</v>
      </c>
      <c r="H57" s="9" t="s">
        <v>269</v>
      </c>
      <c r="I57" s="9" t="s">
        <v>246</v>
      </c>
      <c r="J57" s="9" t="s">
        <v>266</v>
      </c>
      <c r="K57" s="9"/>
      <c r="L57" s="22">
        <v>3147</v>
      </c>
      <c r="M57" s="23">
        <v>12</v>
      </c>
      <c r="O57" s="9">
        <v>2</v>
      </c>
      <c r="P57" s="9">
        <v>25</v>
      </c>
      <c r="Q57" s="7">
        <v>1792</v>
      </c>
      <c r="R57" s="7">
        <v>1</v>
      </c>
      <c r="S57" s="7">
        <v>2</v>
      </c>
      <c r="T57" s="7"/>
      <c r="U57" s="28" t="s">
        <v>149</v>
      </c>
      <c r="V57" s="28"/>
      <c r="W57" s="9" t="s">
        <v>246</v>
      </c>
      <c r="X57" s="9" t="s">
        <v>266</v>
      </c>
      <c r="Y57" s="9"/>
      <c r="Z57" s="24">
        <v>1573</v>
      </c>
      <c r="AA57" s="25">
        <v>56</v>
      </c>
      <c r="AC57" s="7">
        <v>2</v>
      </c>
      <c r="AD57" s="7">
        <v>27</v>
      </c>
      <c r="AE57" s="7">
        <v>1792</v>
      </c>
      <c r="AF57" s="7">
        <v>1</v>
      </c>
      <c r="AG57" s="7">
        <v>2</v>
      </c>
      <c r="AH57" s="16"/>
      <c r="AI57" s="9" t="s">
        <v>149</v>
      </c>
      <c r="AJ57" s="9"/>
      <c r="AK57" s="9" t="s">
        <v>246</v>
      </c>
      <c r="AL57" s="9" t="s">
        <v>266</v>
      </c>
      <c r="AM57" s="9"/>
      <c r="AN57" s="22">
        <v>2360</v>
      </c>
      <c r="AO57" s="39">
        <v>35</v>
      </c>
      <c r="AQ57" s="41">
        <f t="shared" si="4"/>
        <v>7081.0300000000007</v>
      </c>
      <c r="AR57" s="41">
        <f t="shared" si="5"/>
        <v>4.4444444446344322E-3</v>
      </c>
      <c r="AS57" s="41">
        <f t="shared" si="6"/>
        <v>2.2222222223171606E-3</v>
      </c>
      <c r="AT57" s="41">
        <f t="shared" si="7"/>
        <v>-6.6666666667515306E-3</v>
      </c>
    </row>
    <row r="58" spans="1:46" x14ac:dyDescent="0.35">
      <c r="A58" s="14">
        <v>2</v>
      </c>
      <c r="B58" s="14">
        <v>4</v>
      </c>
      <c r="C58" s="7">
        <v>1792</v>
      </c>
      <c r="D58" s="7">
        <v>1</v>
      </c>
      <c r="E58" s="7">
        <v>2</v>
      </c>
      <c r="F58" s="16"/>
      <c r="G58" s="9" t="s">
        <v>30</v>
      </c>
      <c r="H58" s="9" t="s">
        <v>92</v>
      </c>
      <c r="I58" s="9"/>
      <c r="J58" s="9"/>
      <c r="K58" s="9"/>
      <c r="L58" s="22">
        <v>188</v>
      </c>
      <c r="M58" s="23">
        <v>58</v>
      </c>
      <c r="O58" s="9">
        <v>2</v>
      </c>
      <c r="P58" s="9">
        <v>25</v>
      </c>
      <c r="Q58" s="7">
        <v>1792</v>
      </c>
      <c r="R58" s="7">
        <v>1</v>
      </c>
      <c r="S58" s="7">
        <v>2</v>
      </c>
      <c r="T58" s="7"/>
      <c r="U58" s="28" t="s">
        <v>30</v>
      </c>
      <c r="V58" s="28" t="s">
        <v>179</v>
      </c>
      <c r="W58" s="9"/>
      <c r="X58" s="9"/>
      <c r="Y58" s="9"/>
      <c r="Z58" s="24">
        <v>94</v>
      </c>
      <c r="AA58" s="25">
        <v>30</v>
      </c>
      <c r="AC58" s="7">
        <v>2</v>
      </c>
      <c r="AD58" s="7">
        <v>27</v>
      </c>
      <c r="AE58" s="7">
        <v>1792</v>
      </c>
      <c r="AF58" s="7">
        <v>1</v>
      </c>
      <c r="AG58" s="7">
        <v>2</v>
      </c>
      <c r="AH58" s="16"/>
      <c r="AI58" s="14" t="s">
        <v>30</v>
      </c>
      <c r="AJ58" s="14" t="s">
        <v>179</v>
      </c>
      <c r="AK58" s="9"/>
      <c r="AL58" s="9"/>
      <c r="AM58" s="9"/>
      <c r="AN58" s="22">
        <v>141</v>
      </c>
      <c r="AO58" s="23">
        <v>44</v>
      </c>
      <c r="AQ58" s="41">
        <f t="shared" si="4"/>
        <v>424.32000000000005</v>
      </c>
      <c r="AR58" s="41">
        <f t="shared" si="5"/>
        <v>6.6666666666731489E-3</v>
      </c>
      <c r="AS58" s="41">
        <f t="shared" si="6"/>
        <v>-6.6666666666634344E-3</v>
      </c>
      <c r="AT58" s="41">
        <f t="shared" si="7"/>
        <v>-2.2759572004815709E-15</v>
      </c>
    </row>
    <row r="59" spans="1:46" x14ac:dyDescent="0.35">
      <c r="A59" s="14">
        <v>2</v>
      </c>
      <c r="B59" s="14">
        <v>4</v>
      </c>
      <c r="C59" s="7">
        <v>1792</v>
      </c>
      <c r="D59" s="7">
        <v>1</v>
      </c>
      <c r="E59" s="7">
        <v>3</v>
      </c>
      <c r="F59" s="16" t="s">
        <v>180</v>
      </c>
      <c r="G59" s="14" t="s">
        <v>82</v>
      </c>
      <c r="H59" s="9" t="s">
        <v>116</v>
      </c>
      <c r="I59" s="44" t="s">
        <v>244</v>
      </c>
      <c r="J59" s="44" t="s">
        <v>266</v>
      </c>
      <c r="K59" s="9"/>
      <c r="L59" s="22">
        <v>486</v>
      </c>
      <c r="M59" s="23">
        <v>54</v>
      </c>
      <c r="O59" s="9">
        <v>2</v>
      </c>
      <c r="P59" s="9">
        <v>25</v>
      </c>
      <c r="Q59" s="7">
        <v>1792</v>
      </c>
      <c r="R59" s="7">
        <v>1</v>
      </c>
      <c r="S59" s="7">
        <v>3</v>
      </c>
      <c r="T59" s="7"/>
      <c r="U59" s="28" t="s">
        <v>82</v>
      </c>
      <c r="V59" s="28" t="s">
        <v>116</v>
      </c>
      <c r="W59" s="44" t="s">
        <v>244</v>
      </c>
      <c r="X59" s="44" t="s">
        <v>266</v>
      </c>
      <c r="Y59" s="9"/>
      <c r="Z59" s="24">
        <v>243</v>
      </c>
      <c r="AA59" s="25">
        <v>28</v>
      </c>
      <c r="AC59" s="7">
        <v>2</v>
      </c>
      <c r="AD59" s="7">
        <v>27</v>
      </c>
      <c r="AE59" s="7">
        <v>1792</v>
      </c>
      <c r="AF59" s="7">
        <v>1</v>
      </c>
      <c r="AG59" s="7">
        <v>3</v>
      </c>
      <c r="AH59" s="16" t="s">
        <v>139</v>
      </c>
      <c r="AI59" s="14" t="s">
        <v>82</v>
      </c>
      <c r="AJ59" s="9" t="s">
        <v>116</v>
      </c>
      <c r="AK59" s="44" t="s">
        <v>244</v>
      </c>
      <c r="AL59" s="44" t="s">
        <v>266</v>
      </c>
      <c r="AM59" s="9"/>
      <c r="AN59" s="22">
        <v>364</v>
      </c>
      <c r="AO59" s="23">
        <v>91</v>
      </c>
      <c r="AQ59" s="41">
        <f t="shared" si="4"/>
        <v>1094.73</v>
      </c>
      <c r="AR59" s="41">
        <f t="shared" si="5"/>
        <v>6.6666666666241881E-3</v>
      </c>
      <c r="AS59" s="41">
        <f t="shared" si="6"/>
        <v>-6.6666666666879149E-3</v>
      </c>
      <c r="AT59" s="41">
        <f t="shared" si="7"/>
        <v>-3.1863400806741993E-14</v>
      </c>
    </row>
    <row r="60" spans="1:46" x14ac:dyDescent="0.35">
      <c r="A60" s="14">
        <v>2</v>
      </c>
      <c r="B60" s="14">
        <v>4</v>
      </c>
      <c r="C60" s="7">
        <v>1792</v>
      </c>
      <c r="D60" s="7">
        <v>1</v>
      </c>
      <c r="E60" s="7">
        <v>4</v>
      </c>
      <c r="F60" s="16"/>
      <c r="G60" s="9" t="s">
        <v>34</v>
      </c>
      <c r="H60" s="9" t="s">
        <v>113</v>
      </c>
      <c r="I60" s="44" t="s">
        <v>254</v>
      </c>
      <c r="J60" s="44" t="s">
        <v>266</v>
      </c>
      <c r="K60" s="9"/>
      <c r="L60" s="22">
        <v>4291</v>
      </c>
      <c r="M60" s="23">
        <v>46</v>
      </c>
      <c r="O60" s="9">
        <v>2</v>
      </c>
      <c r="P60" s="9">
        <v>25</v>
      </c>
      <c r="Q60" s="7">
        <v>1792</v>
      </c>
      <c r="R60" s="7">
        <v>1</v>
      </c>
      <c r="S60" s="7">
        <v>4</v>
      </c>
      <c r="T60" s="7"/>
      <c r="U60" s="28" t="s">
        <v>34</v>
      </c>
      <c r="V60" s="28" t="s">
        <v>113</v>
      </c>
      <c r="W60" s="44" t="s">
        <v>254</v>
      </c>
      <c r="X60" s="44" t="s">
        <v>266</v>
      </c>
      <c r="Y60" s="9"/>
      <c r="Z60" s="24">
        <v>2145</v>
      </c>
      <c r="AA60" s="25">
        <v>74</v>
      </c>
      <c r="AC60" s="7">
        <v>2</v>
      </c>
      <c r="AD60" s="7">
        <v>27</v>
      </c>
      <c r="AE60" s="7">
        <v>1792</v>
      </c>
      <c r="AF60" s="7">
        <v>1</v>
      </c>
      <c r="AG60" s="7">
        <v>4</v>
      </c>
      <c r="AH60" s="16"/>
      <c r="AI60" s="9" t="s">
        <v>34</v>
      </c>
      <c r="AJ60" s="9" t="s">
        <v>113</v>
      </c>
      <c r="AK60" s="44" t="s">
        <v>254</v>
      </c>
      <c r="AL60" s="44" t="s">
        <v>266</v>
      </c>
      <c r="AM60" s="9"/>
      <c r="AN60" s="22">
        <v>3218</v>
      </c>
      <c r="AO60" s="23">
        <v>60</v>
      </c>
      <c r="AQ60" s="41">
        <f t="shared" si="4"/>
        <v>9655.8000000000011</v>
      </c>
      <c r="AR60" s="41">
        <f t="shared" si="5"/>
        <v>6.6666666671517105E-3</v>
      </c>
      <c r="AS60" s="41">
        <f t="shared" si="6"/>
        <v>-6.6666666664241259E-3</v>
      </c>
      <c r="AT60" s="41">
        <f t="shared" si="7"/>
        <v>3.638200851696638E-13</v>
      </c>
    </row>
    <row r="61" spans="1:46" x14ac:dyDescent="0.35">
      <c r="A61" s="14">
        <v>2</v>
      </c>
      <c r="B61" s="14">
        <v>4</v>
      </c>
      <c r="C61" s="7">
        <v>1792</v>
      </c>
      <c r="D61" s="7">
        <v>1</v>
      </c>
      <c r="E61" s="7">
        <v>9</v>
      </c>
      <c r="F61" s="16"/>
      <c r="G61" s="9" t="s">
        <v>51</v>
      </c>
      <c r="H61" s="9" t="s">
        <v>181</v>
      </c>
      <c r="I61" s="44" t="s">
        <v>246</v>
      </c>
      <c r="J61" s="44" t="s">
        <v>266</v>
      </c>
      <c r="K61" s="9"/>
      <c r="L61" s="22">
        <v>2866</v>
      </c>
      <c r="M61" s="23">
        <v>36</v>
      </c>
      <c r="O61" s="9">
        <v>2</v>
      </c>
      <c r="P61" s="9">
        <v>25</v>
      </c>
      <c r="Q61" s="7">
        <v>1792</v>
      </c>
      <c r="R61" s="7">
        <v>1</v>
      </c>
      <c r="S61" s="7">
        <v>9</v>
      </c>
      <c r="T61" s="7"/>
      <c r="U61" s="28" t="s">
        <v>51</v>
      </c>
      <c r="V61" s="28" t="s">
        <v>181</v>
      </c>
      <c r="W61" s="44" t="s">
        <v>246</v>
      </c>
      <c r="X61" s="44" t="s">
        <v>266</v>
      </c>
      <c r="Y61" s="9"/>
      <c r="Z61" s="24">
        <v>1433</v>
      </c>
      <c r="AA61" s="25">
        <v>19</v>
      </c>
      <c r="AC61" s="7">
        <v>2</v>
      </c>
      <c r="AD61" s="7">
        <v>27</v>
      </c>
      <c r="AE61" s="7">
        <v>1792</v>
      </c>
      <c r="AF61" s="7">
        <v>1</v>
      </c>
      <c r="AG61" s="7">
        <v>9</v>
      </c>
      <c r="AH61" s="16"/>
      <c r="AI61" s="14" t="s">
        <v>51</v>
      </c>
      <c r="AJ61" s="14" t="s">
        <v>181</v>
      </c>
      <c r="AK61" s="44" t="s">
        <v>246</v>
      </c>
      <c r="AL61" s="44" t="s">
        <v>266</v>
      </c>
      <c r="AM61" s="9"/>
      <c r="AN61" s="22">
        <v>2149</v>
      </c>
      <c r="AO61" s="23">
        <v>78</v>
      </c>
      <c r="AQ61" s="41">
        <f t="shared" si="4"/>
        <v>6449.33</v>
      </c>
      <c r="AR61" s="41">
        <f t="shared" si="5"/>
        <v>8.8888888887049822E-3</v>
      </c>
      <c r="AS61" s="41">
        <f t="shared" si="6"/>
        <v>-5.5555555556475178E-3</v>
      </c>
      <c r="AT61" s="41">
        <f t="shared" si="7"/>
        <v>-3.3333333333576132E-3</v>
      </c>
    </row>
    <row r="62" spans="1:46" x14ac:dyDescent="0.35">
      <c r="A62" s="14">
        <v>2</v>
      </c>
      <c r="B62" s="14">
        <v>4</v>
      </c>
      <c r="C62" s="7">
        <v>1792</v>
      </c>
      <c r="D62" s="7">
        <v>1</v>
      </c>
      <c r="E62" s="7">
        <v>9</v>
      </c>
      <c r="F62" s="16"/>
      <c r="G62" s="9" t="s">
        <v>22</v>
      </c>
      <c r="H62" s="9" t="s">
        <v>182</v>
      </c>
      <c r="I62" s="44" t="s">
        <v>246</v>
      </c>
      <c r="J62" s="44" t="s">
        <v>266</v>
      </c>
      <c r="K62" s="9"/>
      <c r="L62" s="22">
        <v>208</v>
      </c>
      <c r="M62" s="23"/>
      <c r="O62" s="9">
        <v>2</v>
      </c>
      <c r="P62" s="9">
        <v>25</v>
      </c>
      <c r="Q62" s="7">
        <v>1792</v>
      </c>
      <c r="R62" s="7">
        <v>1</v>
      </c>
      <c r="S62" s="7">
        <v>9</v>
      </c>
      <c r="T62" s="7"/>
      <c r="U62" s="28" t="s">
        <v>22</v>
      </c>
      <c r="V62" s="28" t="s">
        <v>182</v>
      </c>
      <c r="W62" s="44" t="s">
        <v>246</v>
      </c>
      <c r="X62" s="44" t="s">
        <v>266</v>
      </c>
      <c r="Y62" s="9"/>
      <c r="Z62" s="24">
        <v>104</v>
      </c>
      <c r="AA62" s="25"/>
      <c r="AC62" s="7">
        <v>2</v>
      </c>
      <c r="AD62" s="7">
        <v>27</v>
      </c>
      <c r="AE62" s="7">
        <v>1792</v>
      </c>
      <c r="AF62" s="7">
        <v>1</v>
      </c>
      <c r="AG62" s="7">
        <v>9</v>
      </c>
      <c r="AH62" s="16"/>
      <c r="AI62" s="28" t="s">
        <v>22</v>
      </c>
      <c r="AJ62" s="28" t="s">
        <v>182</v>
      </c>
      <c r="AK62" s="44" t="s">
        <v>246</v>
      </c>
      <c r="AL62" s="44" t="s">
        <v>266</v>
      </c>
      <c r="AM62" s="9"/>
      <c r="AN62" s="22">
        <v>155</v>
      </c>
      <c r="AO62" s="23">
        <v>98</v>
      </c>
      <c r="AQ62" s="41">
        <f t="shared" si="4"/>
        <v>467.98</v>
      </c>
      <c r="AR62" s="41">
        <f t="shared" si="5"/>
        <v>-8.8888888888902784E-3</v>
      </c>
      <c r="AS62" s="41">
        <f t="shared" si="6"/>
        <v>-4.4444444444451392E-3</v>
      </c>
      <c r="AT62" s="41">
        <f t="shared" si="7"/>
        <v>1.3333333333339414E-2</v>
      </c>
    </row>
    <row r="63" spans="1:46" x14ac:dyDescent="0.35">
      <c r="A63" s="14">
        <v>2</v>
      </c>
      <c r="B63" s="14">
        <v>4</v>
      </c>
      <c r="C63" s="7">
        <v>1792</v>
      </c>
      <c r="D63" s="7">
        <v>1</v>
      </c>
      <c r="E63" s="7">
        <v>10</v>
      </c>
      <c r="F63" s="16"/>
      <c r="G63" s="9" t="s">
        <v>41</v>
      </c>
      <c r="H63" s="9" t="s">
        <v>94</v>
      </c>
      <c r="I63" s="44" t="s">
        <v>246</v>
      </c>
      <c r="J63" s="44" t="s">
        <v>266</v>
      </c>
      <c r="K63" s="9"/>
      <c r="L63" s="22">
        <v>68</v>
      </c>
      <c r="M63" s="23">
        <v>50</v>
      </c>
      <c r="O63" s="9">
        <v>2</v>
      </c>
      <c r="P63" s="9">
        <v>25</v>
      </c>
      <c r="Q63" s="7">
        <v>1792</v>
      </c>
      <c r="R63" s="7">
        <v>1</v>
      </c>
      <c r="S63" s="7">
        <v>10</v>
      </c>
      <c r="T63" s="7"/>
      <c r="U63" s="28" t="s">
        <v>41</v>
      </c>
      <c r="V63" s="28" t="s">
        <v>94</v>
      </c>
      <c r="W63" s="44" t="s">
        <v>246</v>
      </c>
      <c r="X63" s="44" t="s">
        <v>266</v>
      </c>
      <c r="Y63" s="9"/>
      <c r="Z63" s="24">
        <v>34</v>
      </c>
      <c r="AA63" s="25">
        <v>25</v>
      </c>
      <c r="AC63" s="7">
        <v>2</v>
      </c>
      <c r="AD63" s="7">
        <v>27</v>
      </c>
      <c r="AE63" s="7">
        <v>1792</v>
      </c>
      <c r="AF63" s="7">
        <v>1</v>
      </c>
      <c r="AG63" s="7">
        <v>10</v>
      </c>
      <c r="AH63" s="16"/>
      <c r="AI63" s="14" t="s">
        <v>41</v>
      </c>
      <c r="AJ63" s="14" t="s">
        <v>94</v>
      </c>
      <c r="AK63" s="44" t="s">
        <v>246</v>
      </c>
      <c r="AL63" s="44" t="s">
        <v>266</v>
      </c>
      <c r="AM63" s="9"/>
      <c r="AN63" s="22">
        <v>51</v>
      </c>
      <c r="AO63" s="23">
        <v>38</v>
      </c>
      <c r="AQ63" s="41">
        <f t="shared" si="4"/>
        <v>154.13</v>
      </c>
      <c r="AR63" s="41">
        <f t="shared" si="5"/>
        <v>2.2222222222154642E-3</v>
      </c>
      <c r="AS63" s="41">
        <f t="shared" si="6"/>
        <v>1.1111111111077321E-3</v>
      </c>
      <c r="AT63" s="41">
        <f t="shared" si="7"/>
        <v>-3.3333333333348536E-3</v>
      </c>
    </row>
    <row r="64" spans="1:46" x14ac:dyDescent="0.35">
      <c r="A64" s="14">
        <v>2</v>
      </c>
      <c r="B64" s="14">
        <v>4</v>
      </c>
      <c r="C64" s="7">
        <v>1792</v>
      </c>
      <c r="D64" s="7">
        <v>1</v>
      </c>
      <c r="E64" s="7">
        <v>14</v>
      </c>
      <c r="F64" s="16"/>
      <c r="G64" s="9" t="s">
        <v>37</v>
      </c>
      <c r="H64" s="9" t="s">
        <v>181</v>
      </c>
      <c r="I64" s="44" t="s">
        <v>246</v>
      </c>
      <c r="J64" s="44" t="s">
        <v>266</v>
      </c>
      <c r="K64" s="9"/>
      <c r="L64" s="22">
        <v>987</v>
      </c>
      <c r="M64" s="23">
        <v>76</v>
      </c>
      <c r="O64" s="9">
        <v>2</v>
      </c>
      <c r="P64" s="9">
        <v>25</v>
      </c>
      <c r="Q64" s="7">
        <v>1792</v>
      </c>
      <c r="R64" s="7">
        <v>1</v>
      </c>
      <c r="S64" s="7">
        <v>14</v>
      </c>
      <c r="T64" s="7"/>
      <c r="U64" s="28" t="s">
        <v>37</v>
      </c>
      <c r="V64" s="28" t="s">
        <v>181</v>
      </c>
      <c r="W64" s="44" t="s">
        <v>246</v>
      </c>
      <c r="X64" s="44" t="s">
        <v>266</v>
      </c>
      <c r="Y64" s="9"/>
      <c r="Z64" s="24">
        <v>493</v>
      </c>
      <c r="AA64" s="25">
        <v>88</v>
      </c>
      <c r="AC64" s="7">
        <v>2</v>
      </c>
      <c r="AD64" s="7">
        <v>27</v>
      </c>
      <c r="AE64" s="7">
        <v>1792</v>
      </c>
      <c r="AF64" s="7">
        <v>1</v>
      </c>
      <c r="AG64" s="7">
        <v>11</v>
      </c>
      <c r="AH64" s="16"/>
      <c r="AI64" s="14" t="s">
        <v>37</v>
      </c>
      <c r="AJ64" s="14" t="s">
        <v>181</v>
      </c>
      <c r="AK64" s="44" t="s">
        <v>246</v>
      </c>
      <c r="AL64" s="44" t="s">
        <v>266</v>
      </c>
      <c r="AM64" s="9"/>
      <c r="AN64" s="22">
        <v>740</v>
      </c>
      <c r="AO64" s="23">
        <v>83</v>
      </c>
      <c r="AQ64" s="41">
        <f t="shared" si="4"/>
        <v>2222.4700000000003</v>
      </c>
      <c r="AR64" s="41">
        <f t="shared" si="5"/>
        <v>4.4444444445070896E-3</v>
      </c>
      <c r="AS64" s="41">
        <f t="shared" si="6"/>
        <v>2.2222222222535448E-3</v>
      </c>
      <c r="AT64" s="41">
        <f t="shared" si="7"/>
        <v>-6.6666666666196361E-3</v>
      </c>
    </row>
    <row r="65" spans="1:46" x14ac:dyDescent="0.35">
      <c r="A65" s="14">
        <v>2</v>
      </c>
      <c r="B65" s="14">
        <v>4</v>
      </c>
      <c r="C65" s="7">
        <v>1792</v>
      </c>
      <c r="D65" s="7">
        <v>1</v>
      </c>
      <c r="E65" s="7">
        <v>14</v>
      </c>
      <c r="F65" s="16"/>
      <c r="G65" s="9" t="s">
        <v>40</v>
      </c>
      <c r="H65" s="14" t="s">
        <v>260</v>
      </c>
      <c r="I65" s="44" t="s">
        <v>252</v>
      </c>
      <c r="J65" s="44" t="s">
        <v>270</v>
      </c>
      <c r="K65" s="9"/>
      <c r="L65" s="22">
        <v>115</v>
      </c>
      <c r="M65" s="23"/>
      <c r="O65" s="9">
        <v>2</v>
      </c>
      <c r="P65" s="9">
        <v>25</v>
      </c>
      <c r="Q65" s="7">
        <v>1792</v>
      </c>
      <c r="R65" s="7">
        <v>1</v>
      </c>
      <c r="S65" s="7">
        <v>14</v>
      </c>
      <c r="T65" s="7"/>
      <c r="U65" s="28" t="s">
        <v>40</v>
      </c>
      <c r="V65" s="14" t="s">
        <v>260</v>
      </c>
      <c r="W65" s="44" t="s">
        <v>252</v>
      </c>
      <c r="X65" s="44" t="s">
        <v>270</v>
      </c>
      <c r="Y65" s="9"/>
      <c r="Z65" s="24">
        <v>57</v>
      </c>
      <c r="AA65" s="25">
        <v>50</v>
      </c>
      <c r="AC65" s="7">
        <v>2</v>
      </c>
      <c r="AD65" s="7">
        <v>27</v>
      </c>
      <c r="AE65" s="7">
        <v>1792</v>
      </c>
      <c r="AF65" s="7">
        <v>1</v>
      </c>
      <c r="AG65" s="7">
        <v>11</v>
      </c>
      <c r="AH65" s="16"/>
      <c r="AI65" s="29" t="s">
        <v>40</v>
      </c>
      <c r="AJ65" s="14" t="s">
        <v>183</v>
      </c>
      <c r="AK65" s="44" t="s">
        <v>252</v>
      </c>
      <c r="AL65" s="44" t="s">
        <v>270</v>
      </c>
      <c r="AM65" s="9"/>
      <c r="AN65" s="22">
        <v>86</v>
      </c>
      <c r="AO65" s="23">
        <v>26</v>
      </c>
      <c r="AQ65" s="41">
        <f t="shared" si="4"/>
        <v>258.76</v>
      </c>
      <c r="AR65" s="41">
        <f t="shared" si="5"/>
        <v>4.4444444444309283E-3</v>
      </c>
      <c r="AS65" s="41">
        <f t="shared" si="6"/>
        <v>2.2222222222154642E-3</v>
      </c>
      <c r="AT65" s="41">
        <f t="shared" si="7"/>
        <v>-6.6666666666697072E-3</v>
      </c>
    </row>
    <row r="66" spans="1:46" x14ac:dyDescent="0.35">
      <c r="A66" s="14">
        <v>2</v>
      </c>
      <c r="B66" s="14">
        <v>4</v>
      </c>
      <c r="C66" s="7">
        <v>1792</v>
      </c>
      <c r="D66" s="7">
        <v>1</v>
      </c>
      <c r="E66" s="7">
        <v>21</v>
      </c>
      <c r="F66" s="16"/>
      <c r="G66" s="9" t="s">
        <v>32</v>
      </c>
      <c r="H66" s="9" t="s">
        <v>261</v>
      </c>
      <c r="I66" s="9"/>
      <c r="J66" s="9"/>
      <c r="K66" s="9"/>
      <c r="L66" s="22">
        <v>2207</v>
      </c>
      <c r="M66" s="23">
        <v>66</v>
      </c>
      <c r="O66" s="9">
        <v>2</v>
      </c>
      <c r="P66" s="9">
        <v>25</v>
      </c>
      <c r="Q66" s="7">
        <v>1792</v>
      </c>
      <c r="R66" s="7">
        <v>1</v>
      </c>
      <c r="S66" s="7">
        <v>21</v>
      </c>
      <c r="T66" s="7"/>
      <c r="U66" s="28" t="s">
        <v>32</v>
      </c>
      <c r="V66" s="48" t="s">
        <v>52</v>
      </c>
      <c r="W66" s="9"/>
      <c r="X66" s="9"/>
      <c r="Y66" s="9"/>
      <c r="Z66" s="24">
        <v>1103</v>
      </c>
      <c r="AA66" s="25">
        <v>84</v>
      </c>
      <c r="AC66" s="7">
        <v>2</v>
      </c>
      <c r="AD66" s="7">
        <v>27</v>
      </c>
      <c r="AE66" s="7">
        <v>1792</v>
      </c>
      <c r="AF66" s="7">
        <v>1</v>
      </c>
      <c r="AG66" s="7">
        <v>21</v>
      </c>
      <c r="AH66" s="16"/>
      <c r="AI66" s="14" t="s">
        <v>32</v>
      </c>
      <c r="AJ66" s="9" t="s">
        <v>52</v>
      </c>
      <c r="AK66" s="9"/>
      <c r="AL66" s="9"/>
      <c r="AM66" s="9"/>
      <c r="AN66" s="22">
        <v>1655</v>
      </c>
      <c r="AO66" s="23">
        <v>75</v>
      </c>
      <c r="AQ66" s="41">
        <f t="shared" si="4"/>
        <v>4967.25</v>
      </c>
      <c r="AR66" s="41">
        <f t="shared" si="5"/>
        <v>6.6666666665150531E-3</v>
      </c>
      <c r="AS66" s="41">
        <f t="shared" si="6"/>
        <v>-6.6666666667424268E-3</v>
      </c>
      <c r="AT66" s="41">
        <f t="shared" si="7"/>
        <v>0</v>
      </c>
    </row>
    <row r="67" spans="1:46" x14ac:dyDescent="0.35">
      <c r="A67" s="14">
        <v>2</v>
      </c>
      <c r="B67" s="14">
        <v>4</v>
      </c>
      <c r="C67" s="7">
        <v>1792</v>
      </c>
      <c r="D67" s="7">
        <v>1</v>
      </c>
      <c r="E67" s="7">
        <v>24</v>
      </c>
      <c r="F67" s="16"/>
      <c r="G67" s="9" t="s">
        <v>38</v>
      </c>
      <c r="H67" s="9" t="s">
        <v>53</v>
      </c>
      <c r="I67" s="44" t="s">
        <v>254</v>
      </c>
      <c r="J67" s="44" t="s">
        <v>266</v>
      </c>
      <c r="K67" s="9"/>
      <c r="L67" s="22">
        <v>2493</v>
      </c>
      <c r="M67" s="23">
        <v>93</v>
      </c>
      <c r="O67" s="9">
        <v>2</v>
      </c>
      <c r="P67" s="9">
        <v>25</v>
      </c>
      <c r="Q67" s="7">
        <v>1792</v>
      </c>
      <c r="R67" s="7">
        <v>1</v>
      </c>
      <c r="S67" s="7">
        <v>24</v>
      </c>
      <c r="T67" s="7"/>
      <c r="U67" s="28" t="s">
        <v>38</v>
      </c>
      <c r="V67" s="28" t="s">
        <v>53</v>
      </c>
      <c r="W67" s="44" t="s">
        <v>254</v>
      </c>
      <c r="X67" s="44" t="s">
        <v>266</v>
      </c>
      <c r="Y67" s="9"/>
      <c r="Z67" s="24">
        <v>1246</v>
      </c>
      <c r="AA67" s="25">
        <v>97</v>
      </c>
      <c r="AC67" s="7">
        <v>2</v>
      </c>
      <c r="AD67" s="7">
        <v>27</v>
      </c>
      <c r="AE67" s="7">
        <v>1792</v>
      </c>
      <c r="AF67" s="7">
        <v>1</v>
      </c>
      <c r="AG67" s="7">
        <v>24</v>
      </c>
      <c r="AH67" s="16"/>
      <c r="AI67" s="14" t="s">
        <v>38</v>
      </c>
      <c r="AJ67" s="14" t="s">
        <v>53</v>
      </c>
      <c r="AK67" s="44" t="s">
        <v>254</v>
      </c>
      <c r="AL67" s="44" t="s">
        <v>266</v>
      </c>
      <c r="AM67" s="9"/>
      <c r="AN67" s="22">
        <v>1870</v>
      </c>
      <c r="AO67" s="39">
        <v>45</v>
      </c>
      <c r="AQ67" s="41">
        <f t="shared" si="4"/>
        <v>5611.3499999999995</v>
      </c>
      <c r="AR67" s="41">
        <f t="shared" si="5"/>
        <v>3.3333333329391701E-3</v>
      </c>
      <c r="AS67" s="41">
        <f t="shared" si="6"/>
        <v>-3.3333333335303639E-3</v>
      </c>
      <c r="AT67" s="41">
        <f t="shared" si="7"/>
        <v>-1.819100425848319E-13</v>
      </c>
    </row>
    <row r="68" spans="1:46" x14ac:dyDescent="0.35">
      <c r="A68" s="14">
        <v>2</v>
      </c>
      <c r="B68" s="14">
        <v>4</v>
      </c>
      <c r="C68" s="7">
        <v>1792</v>
      </c>
      <c r="D68" s="7">
        <v>1</v>
      </c>
      <c r="E68" s="7">
        <v>27</v>
      </c>
      <c r="F68" s="16" t="s">
        <v>31</v>
      </c>
      <c r="G68" s="9" t="s">
        <v>24</v>
      </c>
      <c r="H68" s="9" t="s">
        <v>54</v>
      </c>
      <c r="I68" s="44" t="s">
        <v>247</v>
      </c>
      <c r="J68" s="9" t="s">
        <v>266</v>
      </c>
      <c r="K68" s="9"/>
      <c r="L68" s="22">
        <v>1425</v>
      </c>
      <c r="M68" s="23">
        <v>87</v>
      </c>
      <c r="O68" s="9">
        <v>2</v>
      </c>
      <c r="P68" s="9">
        <v>25</v>
      </c>
      <c r="Q68" s="7">
        <v>1792</v>
      </c>
      <c r="R68" s="7">
        <v>1</v>
      </c>
      <c r="S68" s="7">
        <v>27</v>
      </c>
      <c r="T68" s="7"/>
      <c r="U68" s="28" t="s">
        <v>24</v>
      </c>
      <c r="V68" s="28" t="s">
        <v>54</v>
      </c>
      <c r="W68" s="44" t="s">
        <v>247</v>
      </c>
      <c r="X68" s="9" t="s">
        <v>266</v>
      </c>
      <c r="Y68" s="9"/>
      <c r="Z68" s="24">
        <v>712</v>
      </c>
      <c r="AA68" s="25">
        <v>94</v>
      </c>
      <c r="AC68" s="7">
        <v>2</v>
      </c>
      <c r="AD68" s="7">
        <v>27</v>
      </c>
      <c r="AE68" s="7">
        <v>1792</v>
      </c>
      <c r="AF68" s="7">
        <v>1</v>
      </c>
      <c r="AG68" s="7">
        <v>27</v>
      </c>
      <c r="AH68" s="16" t="s">
        <v>184</v>
      </c>
      <c r="AI68" s="14" t="s">
        <v>24</v>
      </c>
      <c r="AJ68" s="14" t="s">
        <v>185</v>
      </c>
      <c r="AK68" s="44" t="s">
        <v>247</v>
      </c>
      <c r="AL68" s="9" t="s">
        <v>266</v>
      </c>
      <c r="AM68" s="9"/>
      <c r="AN68" s="22">
        <v>1069</v>
      </c>
      <c r="AO68" s="23">
        <v>40</v>
      </c>
      <c r="AQ68" s="41">
        <f t="shared" si="4"/>
        <v>3208.21</v>
      </c>
      <c r="AR68" s="41">
        <f t="shared" si="5"/>
        <v>1.1111111110767569E-3</v>
      </c>
      <c r="AS68" s="41">
        <f t="shared" si="6"/>
        <v>-4.4444444444615705E-3</v>
      </c>
      <c r="AT68" s="41">
        <f t="shared" si="7"/>
        <v>3.3333333331938553E-3</v>
      </c>
    </row>
    <row r="69" spans="1:46" x14ac:dyDescent="0.35">
      <c r="A69" s="14">
        <v>2</v>
      </c>
      <c r="B69" s="14">
        <v>4</v>
      </c>
      <c r="C69" s="7">
        <v>1792</v>
      </c>
      <c r="D69" s="7">
        <v>1</v>
      </c>
      <c r="E69" s="7">
        <v>28</v>
      </c>
      <c r="F69" s="16"/>
      <c r="G69" s="9" t="s">
        <v>37</v>
      </c>
      <c r="H69" s="9" t="s">
        <v>186</v>
      </c>
      <c r="I69" s="9"/>
      <c r="J69" s="9"/>
      <c r="K69" s="9"/>
      <c r="L69" s="22">
        <v>466</v>
      </c>
      <c r="M69" s="23">
        <v>30</v>
      </c>
      <c r="O69" s="9">
        <v>2</v>
      </c>
      <c r="P69" s="9">
        <v>25</v>
      </c>
      <c r="Q69" s="7">
        <v>1792</v>
      </c>
      <c r="R69" s="7">
        <v>1</v>
      </c>
      <c r="S69" s="7">
        <v>28</v>
      </c>
      <c r="T69" s="7"/>
      <c r="U69" s="28" t="s">
        <v>37</v>
      </c>
      <c r="V69" s="28" t="s">
        <v>186</v>
      </c>
      <c r="W69" s="9"/>
      <c r="X69" s="9"/>
      <c r="Y69" s="9"/>
      <c r="Z69" s="24">
        <v>233</v>
      </c>
      <c r="AA69" s="25">
        <v>15</v>
      </c>
      <c r="AC69" s="7">
        <v>2</v>
      </c>
      <c r="AD69" s="7">
        <v>27</v>
      </c>
      <c r="AE69" s="7">
        <v>1792</v>
      </c>
      <c r="AF69" s="7">
        <v>1</v>
      </c>
      <c r="AG69" s="7">
        <v>28</v>
      </c>
      <c r="AH69" s="16"/>
      <c r="AI69" s="14" t="s">
        <v>37</v>
      </c>
      <c r="AJ69" s="14" t="s">
        <v>186</v>
      </c>
      <c r="AK69" s="9"/>
      <c r="AL69" s="9"/>
      <c r="AM69" s="9"/>
      <c r="AN69" s="22">
        <v>349</v>
      </c>
      <c r="AO69" s="39">
        <v>73</v>
      </c>
      <c r="AQ69" s="41">
        <f t="shared" si="4"/>
        <v>1049.1799999999998</v>
      </c>
      <c r="AR69" s="41">
        <f t="shared" si="5"/>
        <v>2.2222222220989463E-3</v>
      </c>
      <c r="AS69" s="41">
        <f t="shared" si="6"/>
        <v>1.1111111110494731E-3</v>
      </c>
      <c r="AT69" s="41">
        <f t="shared" si="7"/>
        <v>-3.3333333334257809E-3</v>
      </c>
    </row>
    <row r="70" spans="1:46" x14ac:dyDescent="0.35">
      <c r="A70" s="14">
        <v>2</v>
      </c>
      <c r="B70" s="14">
        <v>4</v>
      </c>
      <c r="C70" s="7">
        <v>1792</v>
      </c>
      <c r="D70" s="7">
        <v>1</v>
      </c>
      <c r="E70" s="7">
        <v>30</v>
      </c>
      <c r="F70" s="16"/>
      <c r="G70" s="9" t="s">
        <v>40</v>
      </c>
      <c r="H70" s="9" t="s">
        <v>187</v>
      </c>
      <c r="I70" s="9" t="s">
        <v>246</v>
      </c>
      <c r="J70" s="44" t="s">
        <v>266</v>
      </c>
      <c r="K70" s="9"/>
      <c r="L70" s="22">
        <v>800</v>
      </c>
      <c r="M70" s="23">
        <v>32</v>
      </c>
      <c r="O70" s="9">
        <v>2</v>
      </c>
      <c r="P70" s="9">
        <v>25</v>
      </c>
      <c r="Q70" s="7">
        <v>1792</v>
      </c>
      <c r="R70" s="7">
        <v>1</v>
      </c>
      <c r="S70" s="7">
        <v>30</v>
      </c>
      <c r="T70" s="7"/>
      <c r="U70" s="28" t="s">
        <v>40</v>
      </c>
      <c r="V70" s="28" t="s">
        <v>187</v>
      </c>
      <c r="W70" s="9" t="s">
        <v>246</v>
      </c>
      <c r="X70" s="44" t="s">
        <v>266</v>
      </c>
      <c r="Y70" s="9"/>
      <c r="Z70" s="24">
        <v>400</v>
      </c>
      <c r="AA70" s="25">
        <v>16</v>
      </c>
      <c r="AC70" s="7">
        <v>2</v>
      </c>
      <c r="AD70" s="7">
        <v>27</v>
      </c>
      <c r="AE70" s="7">
        <v>1792</v>
      </c>
      <c r="AF70" s="7">
        <v>1</v>
      </c>
      <c r="AG70" s="7">
        <v>30</v>
      </c>
      <c r="AH70" s="16"/>
      <c r="AI70" s="14" t="s">
        <v>40</v>
      </c>
      <c r="AJ70" s="14" t="s">
        <v>187</v>
      </c>
      <c r="AK70" s="9" t="s">
        <v>246</v>
      </c>
      <c r="AL70" s="44" t="s">
        <v>266</v>
      </c>
      <c r="AM70" s="9"/>
      <c r="AN70" s="22">
        <v>600</v>
      </c>
      <c r="AO70" s="23">
        <v>25</v>
      </c>
      <c r="AQ70" s="41">
        <f t="shared" si="4"/>
        <v>1800.7300000000002</v>
      </c>
      <c r="AR70" s="41">
        <f t="shared" si="5"/>
        <v>4.4444444444525222E-3</v>
      </c>
      <c r="AS70" s="41">
        <f t="shared" si="6"/>
        <v>2.2222222222262611E-3</v>
      </c>
      <c r="AT70" s="41">
        <f t="shared" si="7"/>
        <v>-6.6666666666606034E-3</v>
      </c>
    </row>
    <row r="71" spans="1:46" x14ac:dyDescent="0.35">
      <c r="A71" s="14">
        <v>2</v>
      </c>
      <c r="B71" s="14">
        <v>4</v>
      </c>
      <c r="C71" s="7">
        <v>1792</v>
      </c>
      <c r="D71" s="7">
        <v>1</v>
      </c>
      <c r="E71" s="7">
        <v>30</v>
      </c>
      <c r="F71" s="16"/>
      <c r="G71" s="9" t="s">
        <v>51</v>
      </c>
      <c r="H71" s="9" t="s">
        <v>188</v>
      </c>
      <c r="I71" s="9"/>
      <c r="J71" s="9"/>
      <c r="K71" s="9"/>
      <c r="L71" s="22">
        <v>130</v>
      </c>
      <c r="M71" s="23">
        <v>92</v>
      </c>
      <c r="O71" s="9">
        <v>2</v>
      </c>
      <c r="P71" s="9">
        <v>25</v>
      </c>
      <c r="Q71" s="7">
        <v>1792</v>
      </c>
      <c r="R71" s="7">
        <v>1</v>
      </c>
      <c r="S71" s="7">
        <v>30</v>
      </c>
      <c r="T71" s="7"/>
      <c r="U71" s="28" t="s">
        <v>51</v>
      </c>
      <c r="V71" s="28" t="s">
        <v>188</v>
      </c>
      <c r="W71" s="9"/>
      <c r="X71" s="9"/>
      <c r="Y71" s="9"/>
      <c r="Z71" s="24">
        <v>65</v>
      </c>
      <c r="AA71" s="25">
        <v>46</v>
      </c>
      <c r="AC71" s="7">
        <v>2</v>
      </c>
      <c r="AD71" s="7">
        <v>27</v>
      </c>
      <c r="AE71" s="7">
        <v>1792</v>
      </c>
      <c r="AF71" s="7">
        <v>1</v>
      </c>
      <c r="AG71" s="7">
        <v>30</v>
      </c>
      <c r="AH71" s="16"/>
      <c r="AI71" s="14" t="s">
        <v>51</v>
      </c>
      <c r="AJ71" s="14" t="s">
        <v>188</v>
      </c>
      <c r="AK71" s="9"/>
      <c r="AL71" s="9"/>
      <c r="AM71" s="9"/>
      <c r="AN71" s="22">
        <v>98</v>
      </c>
      <c r="AO71" s="23">
        <v>19</v>
      </c>
      <c r="AQ71" s="41">
        <f t="shared" si="4"/>
        <v>294.57</v>
      </c>
      <c r="AR71" s="41">
        <f t="shared" si="5"/>
        <v>-1.2545520178264269E-14</v>
      </c>
      <c r="AS71" s="41">
        <f t="shared" si="6"/>
        <v>-6.2727600891321345E-15</v>
      </c>
      <c r="AT71" s="41">
        <f t="shared" si="7"/>
        <v>-2.2759572004815709E-15</v>
      </c>
    </row>
    <row r="72" spans="1:46" x14ac:dyDescent="0.35">
      <c r="A72" s="14">
        <v>2</v>
      </c>
      <c r="B72" s="14">
        <v>4</v>
      </c>
      <c r="C72" s="7">
        <v>1792</v>
      </c>
      <c r="D72" s="7">
        <v>2</v>
      </c>
      <c r="E72" s="7">
        <v>2</v>
      </c>
      <c r="F72" s="16"/>
      <c r="G72" s="9" t="s">
        <v>239</v>
      </c>
      <c r="H72" s="9"/>
      <c r="I72" s="15" t="s">
        <v>244</v>
      </c>
      <c r="J72" s="44" t="s">
        <v>266</v>
      </c>
      <c r="K72" s="15" t="s">
        <v>245</v>
      </c>
      <c r="L72" s="22"/>
      <c r="M72" s="23"/>
      <c r="O72" s="9"/>
      <c r="P72" s="9"/>
      <c r="Q72" s="7"/>
      <c r="R72" s="7"/>
      <c r="S72" s="7"/>
      <c r="T72" s="7"/>
      <c r="U72" s="28"/>
      <c r="V72" s="28"/>
      <c r="W72" s="15"/>
      <c r="X72" s="44"/>
      <c r="Y72" s="15"/>
      <c r="Z72" s="24"/>
      <c r="AA72" s="25"/>
      <c r="AC72" s="7"/>
      <c r="AD72" s="7"/>
      <c r="AE72" s="7"/>
      <c r="AF72" s="7"/>
      <c r="AG72" s="7"/>
      <c r="AH72" s="16"/>
      <c r="AI72" s="14"/>
      <c r="AJ72" s="14"/>
      <c r="AK72" s="15"/>
      <c r="AL72" s="44"/>
      <c r="AM72" s="15"/>
      <c r="AN72" s="22"/>
      <c r="AQ72" s="41">
        <f t="shared" si="4"/>
        <v>0</v>
      </c>
      <c r="AR72" s="41">
        <f t="shared" si="5"/>
        <v>0</v>
      </c>
      <c r="AS72" s="41">
        <f t="shared" si="6"/>
        <v>0</v>
      </c>
      <c r="AT72" s="41">
        <f t="shared" si="7"/>
        <v>0</v>
      </c>
    </row>
    <row r="73" spans="1:46" x14ac:dyDescent="0.35">
      <c r="A73" s="14">
        <v>2</v>
      </c>
      <c r="B73" s="14">
        <v>4</v>
      </c>
      <c r="C73" s="7">
        <v>1792</v>
      </c>
      <c r="D73" s="7">
        <v>2</v>
      </c>
      <c r="E73" s="7">
        <v>16</v>
      </c>
      <c r="F73" s="16"/>
      <c r="G73" s="9" t="s">
        <v>33</v>
      </c>
      <c r="H73" s="9" t="s">
        <v>189</v>
      </c>
      <c r="I73" s="9"/>
      <c r="J73" s="9"/>
      <c r="K73" s="9"/>
      <c r="L73" s="22">
        <v>1333</v>
      </c>
      <c r="M73" s="23">
        <v>52</v>
      </c>
      <c r="O73" s="9">
        <v>2</v>
      </c>
      <c r="P73" s="9">
        <v>25</v>
      </c>
      <c r="Q73" s="7">
        <v>1792</v>
      </c>
      <c r="R73" s="7">
        <v>2</v>
      </c>
      <c r="S73" s="7">
        <v>16</v>
      </c>
      <c r="T73" s="7"/>
      <c r="U73" s="28" t="s">
        <v>33</v>
      </c>
      <c r="V73" s="28" t="s">
        <v>190</v>
      </c>
      <c r="W73" s="9"/>
      <c r="X73" s="9"/>
      <c r="Y73" s="9"/>
      <c r="Z73" s="24">
        <v>666</v>
      </c>
      <c r="AA73" s="25">
        <v>76</v>
      </c>
      <c r="AC73" s="7">
        <v>2</v>
      </c>
      <c r="AD73" s="7">
        <v>27</v>
      </c>
      <c r="AE73" s="7">
        <v>1792</v>
      </c>
      <c r="AF73" s="7">
        <v>2</v>
      </c>
      <c r="AG73" s="7">
        <v>16</v>
      </c>
      <c r="AH73" s="16"/>
      <c r="AI73" s="14" t="s">
        <v>191</v>
      </c>
      <c r="AJ73" s="14" t="s">
        <v>103</v>
      </c>
      <c r="AK73" s="9"/>
      <c r="AL73" s="9"/>
      <c r="AM73" s="9"/>
      <c r="AN73" s="22">
        <v>1000</v>
      </c>
      <c r="AO73" s="23">
        <v>15</v>
      </c>
      <c r="AQ73" s="41">
        <f t="shared" si="4"/>
        <v>3000.43</v>
      </c>
      <c r="AR73" s="41">
        <f t="shared" si="5"/>
        <v>4.4444444442706121E-3</v>
      </c>
      <c r="AS73" s="41">
        <f t="shared" si="6"/>
        <v>2.2222222221353061E-3</v>
      </c>
      <c r="AT73" s="41">
        <f t="shared" si="7"/>
        <v>-6.666666666797022E-3</v>
      </c>
    </row>
    <row r="74" spans="1:46" x14ac:dyDescent="0.35">
      <c r="A74" s="14">
        <v>2</v>
      </c>
      <c r="B74" s="14">
        <v>4</v>
      </c>
      <c r="C74" s="7">
        <v>1792</v>
      </c>
      <c r="D74" s="7">
        <v>2</v>
      </c>
      <c r="E74" s="7">
        <v>20</v>
      </c>
      <c r="F74" s="16"/>
      <c r="G74" s="9" t="s">
        <v>23</v>
      </c>
      <c r="H74" s="9" t="s">
        <v>192</v>
      </c>
      <c r="I74" s="9"/>
      <c r="J74" s="9"/>
      <c r="K74" s="9"/>
      <c r="L74" s="22">
        <v>715</v>
      </c>
      <c r="M74" s="23">
        <v>98</v>
      </c>
      <c r="O74" s="9">
        <v>2</v>
      </c>
      <c r="P74" s="9">
        <v>25</v>
      </c>
      <c r="Q74" s="7">
        <v>1792</v>
      </c>
      <c r="R74" s="7">
        <v>2</v>
      </c>
      <c r="S74" s="7">
        <v>20</v>
      </c>
      <c r="T74" s="7"/>
      <c r="U74" s="28" t="s">
        <v>23</v>
      </c>
      <c r="V74" s="28" t="s">
        <v>192</v>
      </c>
      <c r="W74" s="9"/>
      <c r="X74" s="9"/>
      <c r="Y74" s="9"/>
      <c r="Z74" s="24">
        <v>358</v>
      </c>
      <c r="AA74" s="25"/>
      <c r="AC74" s="7">
        <v>2</v>
      </c>
      <c r="AD74" s="7">
        <v>27</v>
      </c>
      <c r="AE74" s="7">
        <v>1792</v>
      </c>
      <c r="AF74" s="7">
        <v>2</v>
      </c>
      <c r="AG74" s="7">
        <v>20</v>
      </c>
      <c r="AH74" s="16"/>
      <c r="AI74" s="14" t="s">
        <v>23</v>
      </c>
      <c r="AJ74" s="14" t="s">
        <v>192</v>
      </c>
      <c r="AK74" s="9"/>
      <c r="AL74" s="9"/>
      <c r="AM74" s="9"/>
      <c r="AN74" s="22">
        <v>537</v>
      </c>
      <c r="AO74" s="23">
        <v>0</v>
      </c>
      <c r="AQ74" s="41">
        <f t="shared" si="4"/>
        <v>1610.98</v>
      </c>
      <c r="AR74" s="41">
        <f t="shared" si="5"/>
        <v>1.1111111111081318E-2</v>
      </c>
      <c r="AS74" s="41">
        <f t="shared" si="6"/>
        <v>-4.4444444444593501E-3</v>
      </c>
      <c r="AT74" s="41">
        <f t="shared" si="7"/>
        <v>-6.6666666666606034E-3</v>
      </c>
    </row>
    <row r="75" spans="1:46" x14ac:dyDescent="0.35">
      <c r="A75" s="14">
        <v>2</v>
      </c>
      <c r="B75" s="14">
        <v>4</v>
      </c>
      <c r="C75" s="7">
        <v>1792</v>
      </c>
      <c r="D75" s="7">
        <v>2</v>
      </c>
      <c r="E75" s="7">
        <v>20</v>
      </c>
      <c r="F75" s="16"/>
      <c r="G75" s="14" t="s">
        <v>122</v>
      </c>
      <c r="H75" s="9"/>
      <c r="I75" t="s">
        <v>273</v>
      </c>
      <c r="J75" t="s">
        <v>266</v>
      </c>
      <c r="K75" s="9"/>
      <c r="L75" s="22">
        <v>3003</v>
      </c>
      <c r="M75" s="23">
        <v>4</v>
      </c>
      <c r="O75" s="9">
        <v>2</v>
      </c>
      <c r="P75" s="9">
        <v>25</v>
      </c>
      <c r="Q75" s="7">
        <v>1792</v>
      </c>
      <c r="R75" s="7">
        <v>2</v>
      </c>
      <c r="S75" s="7">
        <v>20</v>
      </c>
      <c r="T75" s="7"/>
      <c r="U75" s="28" t="s">
        <v>122</v>
      </c>
      <c r="V75" s="28"/>
      <c r="W75" t="s">
        <v>273</v>
      </c>
      <c r="X75" t="s">
        <v>266</v>
      </c>
      <c r="Y75" s="9"/>
      <c r="Z75" s="24">
        <v>1501</v>
      </c>
      <c r="AA75" s="25">
        <v>52</v>
      </c>
      <c r="AC75" s="7">
        <v>2</v>
      </c>
      <c r="AD75" s="7">
        <v>27</v>
      </c>
      <c r="AE75" s="7">
        <v>1792</v>
      </c>
      <c r="AF75" s="7">
        <v>3</v>
      </c>
      <c r="AG75" s="7">
        <v>20</v>
      </c>
      <c r="AH75" s="16"/>
      <c r="AI75" s="14" t="s">
        <v>122</v>
      </c>
      <c r="AJ75" s="14"/>
      <c r="AK75" t="s">
        <v>273</v>
      </c>
      <c r="AL75" t="s">
        <v>266</v>
      </c>
      <c r="AM75" s="9"/>
      <c r="AN75" s="22">
        <v>2252</v>
      </c>
      <c r="AO75" s="23">
        <v>29</v>
      </c>
      <c r="AQ75" s="41">
        <f t="shared" si="4"/>
        <v>6756.85</v>
      </c>
      <c r="AR75" s="41">
        <f t="shared" si="5"/>
        <v>4.4444444442524392E-3</v>
      </c>
      <c r="AS75" s="41">
        <f t="shared" si="6"/>
        <v>2.2222222221262022E-3</v>
      </c>
      <c r="AT75" s="41">
        <f t="shared" si="7"/>
        <v>-6.6666666666969632E-3</v>
      </c>
    </row>
    <row r="76" spans="1:46" x14ac:dyDescent="0.35">
      <c r="A76" s="14"/>
      <c r="B76" s="14"/>
      <c r="F76" s="16"/>
      <c r="G76" s="9"/>
      <c r="H76" s="9"/>
      <c r="I76" s="9"/>
      <c r="J76" s="9"/>
      <c r="K76" s="9"/>
      <c r="L76" s="22"/>
      <c r="M76" s="23"/>
      <c r="O76" s="9">
        <v>2</v>
      </c>
      <c r="P76" s="9">
        <v>25</v>
      </c>
      <c r="Q76" s="7">
        <v>1792</v>
      </c>
      <c r="R76" s="7">
        <v>2</v>
      </c>
      <c r="S76" s="7">
        <v>27</v>
      </c>
      <c r="T76" s="7"/>
      <c r="U76" s="28" t="s">
        <v>37</v>
      </c>
      <c r="V76" s="28" t="s">
        <v>67</v>
      </c>
      <c r="W76" s="15" t="s">
        <v>246</v>
      </c>
      <c r="X76" s="15" t="s">
        <v>266</v>
      </c>
      <c r="Y76" s="9"/>
      <c r="Z76" s="24">
        <v>696</v>
      </c>
      <c r="AA76" s="25">
        <v>11</v>
      </c>
      <c r="AC76" s="7"/>
      <c r="AD76" s="7"/>
      <c r="AE76" s="7"/>
      <c r="AF76" s="7"/>
      <c r="AG76" s="7"/>
      <c r="AH76" s="16"/>
      <c r="AI76" s="14"/>
      <c r="AJ76" s="14"/>
      <c r="AK76" s="9"/>
      <c r="AL76" s="9"/>
      <c r="AM76" s="9"/>
      <c r="AN76" s="22"/>
      <c r="AQ76" s="41">
        <f t="shared" si="4"/>
        <v>696.11</v>
      </c>
      <c r="AR76" s="41">
        <f t="shared" si="5"/>
        <v>309.3822222222222</v>
      </c>
      <c r="AS76" s="41">
        <f t="shared" si="6"/>
        <v>-541.41888888888889</v>
      </c>
      <c r="AT76" s="41">
        <f t="shared" si="7"/>
        <v>232.03666666666666</v>
      </c>
    </row>
    <row r="77" spans="1:46" x14ac:dyDescent="0.35">
      <c r="A77" s="14">
        <v>2</v>
      </c>
      <c r="B77" s="14">
        <v>4</v>
      </c>
      <c r="C77" s="7">
        <v>1792</v>
      </c>
      <c r="D77" s="7">
        <v>3</v>
      </c>
      <c r="E77" s="7">
        <v>2</v>
      </c>
      <c r="F77" s="16"/>
      <c r="G77" s="9" t="s">
        <v>24</v>
      </c>
      <c r="H77" s="9" t="s">
        <v>28</v>
      </c>
      <c r="I77" s="44" t="s">
        <v>244</v>
      </c>
      <c r="J77" s="44" t="s">
        <v>266</v>
      </c>
      <c r="K77" s="9"/>
      <c r="L77" s="22">
        <v>2402</v>
      </c>
      <c r="M77" s="23">
        <v>64</v>
      </c>
      <c r="O77" s="9">
        <v>2</v>
      </c>
      <c r="P77" s="9">
        <v>25</v>
      </c>
      <c r="Q77" s="7">
        <v>1792</v>
      </c>
      <c r="R77" s="7">
        <v>3</v>
      </c>
      <c r="S77" s="7">
        <v>2</v>
      </c>
      <c r="T77" s="7"/>
      <c r="U77" s="28" t="s">
        <v>24</v>
      </c>
      <c r="V77" s="28" t="s">
        <v>28</v>
      </c>
      <c r="W77" s="44" t="s">
        <v>244</v>
      </c>
      <c r="X77" s="44" t="s">
        <v>266</v>
      </c>
      <c r="Y77" s="9"/>
      <c r="Z77" s="24">
        <v>1201</v>
      </c>
      <c r="AA77" s="25">
        <v>32</v>
      </c>
      <c r="AC77" s="7">
        <v>2</v>
      </c>
      <c r="AD77" s="7">
        <v>27</v>
      </c>
      <c r="AE77" s="7">
        <v>1792</v>
      </c>
      <c r="AF77" s="7">
        <v>3</v>
      </c>
      <c r="AG77" s="7">
        <v>2</v>
      </c>
      <c r="AH77" s="16"/>
      <c r="AI77" s="14" t="s">
        <v>24</v>
      </c>
      <c r="AJ77" s="14" t="s">
        <v>28</v>
      </c>
      <c r="AK77" s="44" t="s">
        <v>244</v>
      </c>
      <c r="AL77" s="44" t="s">
        <v>266</v>
      </c>
      <c r="AM77" s="9"/>
      <c r="AN77" s="22">
        <v>1801</v>
      </c>
      <c r="AO77" s="23">
        <v>98</v>
      </c>
      <c r="AQ77" s="41">
        <f t="shared" ref="AQ77:AQ108" si="8">+L77+M77/100+Z77+AA77/100+AN77+AO77/100</f>
        <v>5405.94</v>
      </c>
      <c r="AR77" s="41">
        <f t="shared" ref="AR77:AR108" si="9">+(4/9)*AQ77-L77-M77/100</f>
        <v>-1.2734258092450546E-13</v>
      </c>
      <c r="AS77" s="41">
        <f t="shared" ref="AS77:AS108" si="10">+(2/9)*AQ77-Z77-AA77/100</f>
        <v>-6.3671290462252728E-14</v>
      </c>
      <c r="AT77" s="41">
        <f t="shared" ref="AT77:AT108" si="11">+(3/9)*AQ77-AN77-AO77/100</f>
        <v>-2.0916601783937949E-13</v>
      </c>
    </row>
    <row r="78" spans="1:46" x14ac:dyDescent="0.35">
      <c r="A78" s="14">
        <v>2</v>
      </c>
      <c r="B78" s="14">
        <v>4</v>
      </c>
      <c r="C78" s="7">
        <v>1792</v>
      </c>
      <c r="D78" s="7">
        <v>3</v>
      </c>
      <c r="E78" s="7">
        <v>2</v>
      </c>
      <c r="F78" s="16"/>
      <c r="G78" s="14" t="s">
        <v>58</v>
      </c>
      <c r="H78" s="9" t="s">
        <v>59</v>
      </c>
      <c r="I78" s="44" t="s">
        <v>244</v>
      </c>
      <c r="J78" s="44" t="s">
        <v>266</v>
      </c>
      <c r="K78" s="44" t="s">
        <v>245</v>
      </c>
      <c r="L78" s="22">
        <v>12516</v>
      </c>
      <c r="M78" s="23">
        <v>81</v>
      </c>
      <c r="O78" s="9">
        <v>2</v>
      </c>
      <c r="P78" s="9">
        <v>25</v>
      </c>
      <c r="Q78" s="7">
        <v>1792</v>
      </c>
      <c r="R78" s="7">
        <v>3</v>
      </c>
      <c r="S78" s="7">
        <v>2</v>
      </c>
      <c r="T78" s="7"/>
      <c r="U78" s="28" t="s">
        <v>58</v>
      </c>
      <c r="V78" s="11" t="s">
        <v>59</v>
      </c>
      <c r="W78" s="44" t="s">
        <v>244</v>
      </c>
      <c r="X78" s="44" t="s">
        <v>266</v>
      </c>
      <c r="Y78" s="44" t="s">
        <v>245</v>
      </c>
      <c r="Z78" s="24">
        <v>6258</v>
      </c>
      <c r="AA78" s="25">
        <v>41</v>
      </c>
      <c r="AC78" s="7">
        <v>2</v>
      </c>
      <c r="AD78" s="7">
        <v>27</v>
      </c>
      <c r="AE78" s="7">
        <v>1792</v>
      </c>
      <c r="AF78" s="7">
        <v>3</v>
      </c>
      <c r="AG78" s="7">
        <v>2</v>
      </c>
      <c r="AH78" s="16"/>
      <c r="AI78" s="14" t="s">
        <v>58</v>
      </c>
      <c r="AJ78" s="9" t="s">
        <v>59</v>
      </c>
      <c r="AK78" s="44" t="s">
        <v>244</v>
      </c>
      <c r="AL78" s="44" t="s">
        <v>266</v>
      </c>
      <c r="AM78" s="44" t="s">
        <v>245</v>
      </c>
      <c r="AN78" s="22">
        <v>9387</v>
      </c>
      <c r="AO78" s="23">
        <v>60</v>
      </c>
      <c r="AQ78" s="41">
        <f t="shared" si="8"/>
        <v>28162.819999999996</v>
      </c>
      <c r="AR78" s="41">
        <f t="shared" si="9"/>
        <v>-1.1111111130595042E-3</v>
      </c>
      <c r="AS78" s="41">
        <f t="shared" si="10"/>
        <v>-5.555555556529701E-3</v>
      </c>
      <c r="AT78" s="41">
        <f t="shared" si="11"/>
        <v>6.6666666647506867E-3</v>
      </c>
    </row>
    <row r="79" spans="1:46" x14ac:dyDescent="0.35">
      <c r="A79" s="14">
        <v>2</v>
      </c>
      <c r="B79" s="14">
        <v>4</v>
      </c>
      <c r="C79" s="7">
        <v>1792</v>
      </c>
      <c r="D79" s="7">
        <v>3</v>
      </c>
      <c r="E79" s="7">
        <v>5</v>
      </c>
      <c r="F79" s="16"/>
      <c r="G79" s="9" t="s">
        <v>44</v>
      </c>
      <c r="H79" s="9" t="s">
        <v>55</v>
      </c>
      <c r="I79" s="9"/>
      <c r="J79" s="9"/>
      <c r="K79" s="9"/>
      <c r="L79" s="22">
        <v>685</v>
      </c>
      <c r="M79" s="23">
        <v>96</v>
      </c>
      <c r="O79" s="9">
        <v>2</v>
      </c>
      <c r="P79" s="9">
        <v>25</v>
      </c>
      <c r="Q79" s="7">
        <v>1792</v>
      </c>
      <c r="R79" s="7">
        <v>3</v>
      </c>
      <c r="S79" s="7">
        <v>5</v>
      </c>
      <c r="T79" s="7"/>
      <c r="U79" s="28" t="s">
        <v>44</v>
      </c>
      <c r="V79" s="28" t="s">
        <v>55</v>
      </c>
      <c r="W79" s="9"/>
      <c r="X79" s="9"/>
      <c r="Y79" s="9"/>
      <c r="Z79" s="24">
        <v>342</v>
      </c>
      <c r="AA79" s="25">
        <v>98</v>
      </c>
      <c r="AC79" s="7">
        <v>2</v>
      </c>
      <c r="AD79" s="7">
        <v>27</v>
      </c>
      <c r="AE79" s="7">
        <v>1792</v>
      </c>
      <c r="AF79" s="7">
        <v>3</v>
      </c>
      <c r="AG79" s="7">
        <v>5</v>
      </c>
      <c r="AH79" s="16"/>
      <c r="AI79" s="9" t="s">
        <v>44</v>
      </c>
      <c r="AJ79" s="14" t="s">
        <v>55</v>
      </c>
      <c r="AK79" s="9"/>
      <c r="AL79" s="9"/>
      <c r="AM79" s="9"/>
      <c r="AN79" s="22">
        <v>514</v>
      </c>
      <c r="AO79" s="23">
        <v>48</v>
      </c>
      <c r="AQ79" s="41">
        <f t="shared" si="8"/>
        <v>1543.42</v>
      </c>
      <c r="AR79" s="41">
        <f t="shared" si="9"/>
        <v>4.4444444444389219E-3</v>
      </c>
      <c r="AS79" s="41">
        <f t="shared" si="10"/>
        <v>2.222222222219461E-3</v>
      </c>
      <c r="AT79" s="41">
        <f t="shared" si="11"/>
        <v>-6.6666666666423957E-3</v>
      </c>
    </row>
    <row r="80" spans="1:46" x14ac:dyDescent="0.35">
      <c r="A80" s="14">
        <v>2</v>
      </c>
      <c r="B80" s="14">
        <v>4</v>
      </c>
      <c r="C80" s="7">
        <v>1792</v>
      </c>
      <c r="D80" s="7">
        <v>3</v>
      </c>
      <c r="E80" s="7">
        <v>5</v>
      </c>
      <c r="F80" s="16"/>
      <c r="G80" s="9" t="s">
        <v>111</v>
      </c>
      <c r="H80" s="9" t="s">
        <v>193</v>
      </c>
      <c r="I80" s="9"/>
      <c r="J80" s="9"/>
      <c r="K80" s="9"/>
      <c r="L80" s="22">
        <v>86</v>
      </c>
      <c r="M80" s="23">
        <v>54</v>
      </c>
      <c r="O80" s="9">
        <v>2</v>
      </c>
      <c r="P80" s="9">
        <v>25</v>
      </c>
      <c r="Q80" s="7">
        <v>1792</v>
      </c>
      <c r="R80" s="7">
        <v>3</v>
      </c>
      <c r="S80" s="7">
        <v>5</v>
      </c>
      <c r="T80" s="7"/>
      <c r="U80" s="28" t="s">
        <v>111</v>
      </c>
      <c r="V80" s="28" t="s">
        <v>193</v>
      </c>
      <c r="W80" s="9"/>
      <c r="X80" s="9"/>
      <c r="Y80" s="9"/>
      <c r="Z80" s="24">
        <v>43</v>
      </c>
      <c r="AA80" s="25">
        <v>28</v>
      </c>
      <c r="AC80" s="7">
        <v>2</v>
      </c>
      <c r="AD80" s="7">
        <v>27</v>
      </c>
      <c r="AE80" s="7">
        <v>1792</v>
      </c>
      <c r="AF80" s="7">
        <v>3</v>
      </c>
      <c r="AG80" s="7">
        <v>5</v>
      </c>
      <c r="AH80" s="16"/>
      <c r="AI80" s="14" t="s">
        <v>111</v>
      </c>
      <c r="AJ80" s="14" t="s">
        <v>193</v>
      </c>
      <c r="AK80" s="9"/>
      <c r="AL80" s="9"/>
      <c r="AM80" s="9"/>
      <c r="AN80" s="22">
        <v>64</v>
      </c>
      <c r="AO80" s="23">
        <v>92</v>
      </c>
      <c r="AQ80" s="41">
        <f t="shared" si="8"/>
        <v>194.74</v>
      </c>
      <c r="AR80" s="41">
        <f t="shared" si="9"/>
        <v>1.111111111111196E-2</v>
      </c>
      <c r="AS80" s="41">
        <f t="shared" si="10"/>
        <v>-4.444444444444029E-3</v>
      </c>
      <c r="AT80" s="41">
        <f t="shared" si="11"/>
        <v>-6.6666666666731489E-3</v>
      </c>
    </row>
    <row r="81" spans="1:46" x14ac:dyDescent="0.35">
      <c r="A81" s="14">
        <v>2</v>
      </c>
      <c r="B81" s="14">
        <v>4</v>
      </c>
      <c r="C81" s="7">
        <v>1792</v>
      </c>
      <c r="D81" s="7">
        <v>3</v>
      </c>
      <c r="E81" s="7">
        <v>5</v>
      </c>
      <c r="F81" s="16"/>
      <c r="G81" s="9" t="s">
        <v>44</v>
      </c>
      <c r="H81" s="9" t="s">
        <v>194</v>
      </c>
      <c r="I81" s="9"/>
      <c r="J81" s="9"/>
      <c r="K81" s="9"/>
      <c r="L81" s="22">
        <v>139</v>
      </c>
      <c r="M81" s="23">
        <v>86</v>
      </c>
      <c r="O81" s="9">
        <v>2</v>
      </c>
      <c r="P81" s="9">
        <v>25</v>
      </c>
      <c r="Q81" s="7">
        <v>1792</v>
      </c>
      <c r="R81" s="7">
        <v>3</v>
      </c>
      <c r="S81" s="7">
        <v>5</v>
      </c>
      <c r="T81" s="7"/>
      <c r="U81" s="28" t="s">
        <v>195</v>
      </c>
      <c r="V81" s="28"/>
      <c r="W81" s="9"/>
      <c r="X81" s="9"/>
      <c r="Y81" s="9"/>
      <c r="Z81" s="24">
        <v>69</v>
      </c>
      <c r="AA81" s="25">
        <v>93</v>
      </c>
      <c r="AC81" s="7">
        <v>2</v>
      </c>
      <c r="AD81" s="7">
        <v>27</v>
      </c>
      <c r="AE81" s="7">
        <v>1792</v>
      </c>
      <c r="AF81" s="7">
        <v>3</v>
      </c>
      <c r="AG81" s="7">
        <v>5</v>
      </c>
      <c r="AH81" s="16"/>
      <c r="AI81" s="9" t="s">
        <v>44</v>
      </c>
      <c r="AJ81" s="14" t="s">
        <v>67</v>
      </c>
      <c r="AK81" s="9"/>
      <c r="AL81" s="9"/>
      <c r="AM81" s="9"/>
      <c r="AN81" s="22">
        <v>104</v>
      </c>
      <c r="AO81" s="23">
        <v>89</v>
      </c>
      <c r="AQ81" s="41">
        <f t="shared" si="8"/>
        <v>314.68</v>
      </c>
      <c r="AR81" s="41">
        <f t="shared" si="9"/>
        <v>-2.2222222222160193E-3</v>
      </c>
      <c r="AS81" s="41">
        <f t="shared" si="10"/>
        <v>-1.1111111111080652E-3</v>
      </c>
      <c r="AT81" s="41">
        <f t="shared" si="11"/>
        <v>3.3333333333308568E-3</v>
      </c>
    </row>
    <row r="82" spans="1:46" x14ac:dyDescent="0.35">
      <c r="A82" s="14">
        <v>2</v>
      </c>
      <c r="B82" s="14">
        <v>4</v>
      </c>
      <c r="C82" s="7">
        <v>1792</v>
      </c>
      <c r="D82" s="7">
        <v>3</v>
      </c>
      <c r="E82" s="7">
        <v>10</v>
      </c>
      <c r="F82" s="16"/>
      <c r="G82" s="9" t="s">
        <v>26</v>
      </c>
      <c r="H82" s="9" t="s">
        <v>55</v>
      </c>
      <c r="I82" s="9"/>
      <c r="J82" s="9"/>
      <c r="K82" s="9"/>
      <c r="L82" s="22">
        <v>3499</v>
      </c>
      <c r="M82" s="23">
        <v>18</v>
      </c>
      <c r="O82" s="9">
        <v>2</v>
      </c>
      <c r="P82" s="9">
        <v>25</v>
      </c>
      <c r="Q82" s="7">
        <v>1792</v>
      </c>
      <c r="R82" s="7">
        <v>3</v>
      </c>
      <c r="S82" s="7">
        <v>10</v>
      </c>
      <c r="T82" s="7"/>
      <c r="U82" s="28" t="s">
        <v>26</v>
      </c>
      <c r="V82" s="28" t="s">
        <v>55</v>
      </c>
      <c r="W82" s="9"/>
      <c r="X82" s="9"/>
      <c r="Y82" s="9"/>
      <c r="Z82" s="24">
        <v>1749</v>
      </c>
      <c r="AA82" s="25">
        <v>60</v>
      </c>
      <c r="AC82" s="7">
        <v>2</v>
      </c>
      <c r="AD82" s="7">
        <v>27</v>
      </c>
      <c r="AE82" s="7">
        <v>1792</v>
      </c>
      <c r="AF82" s="7">
        <v>3</v>
      </c>
      <c r="AG82" s="7">
        <v>10</v>
      </c>
      <c r="AH82" s="16"/>
      <c r="AI82" s="14" t="s">
        <v>26</v>
      </c>
      <c r="AJ82" s="14" t="s">
        <v>55</v>
      </c>
      <c r="AK82" s="9"/>
      <c r="AL82" s="9"/>
      <c r="AM82" s="9"/>
      <c r="AN82" s="22">
        <v>2624</v>
      </c>
      <c r="AO82" s="23">
        <v>39</v>
      </c>
      <c r="AQ82" s="41">
        <f t="shared" si="8"/>
        <v>7873.170000000001</v>
      </c>
      <c r="AR82" s="41">
        <f t="shared" si="9"/>
        <v>6.6666666669516483E-3</v>
      </c>
      <c r="AS82" s="41">
        <f t="shared" si="10"/>
        <v>-6.666666666524157E-3</v>
      </c>
      <c r="AT82" s="41">
        <f t="shared" si="11"/>
        <v>3.2740476996195866E-13</v>
      </c>
    </row>
    <row r="83" spans="1:46" x14ac:dyDescent="0.35">
      <c r="A83" s="14">
        <v>2</v>
      </c>
      <c r="B83" s="14">
        <v>4</v>
      </c>
      <c r="C83" s="7">
        <v>1792</v>
      </c>
      <c r="D83" s="7">
        <v>3</v>
      </c>
      <c r="E83" s="7">
        <v>13</v>
      </c>
      <c r="F83" s="16"/>
      <c r="G83" s="9" t="s">
        <v>104</v>
      </c>
      <c r="H83" s="9" t="s">
        <v>196</v>
      </c>
      <c r="I83" s="9"/>
      <c r="J83" s="9"/>
      <c r="K83" s="9"/>
      <c r="L83" s="22">
        <v>175</v>
      </c>
      <c r="M83" s="23">
        <v>38</v>
      </c>
      <c r="O83" s="9">
        <v>2</v>
      </c>
      <c r="P83" s="9">
        <v>25</v>
      </c>
      <c r="Q83" s="7">
        <v>1792</v>
      </c>
      <c r="R83" s="7">
        <v>3</v>
      </c>
      <c r="S83" s="7">
        <v>13</v>
      </c>
      <c r="T83" s="7"/>
      <c r="U83" s="28" t="s">
        <v>104</v>
      </c>
      <c r="V83" s="28" t="s">
        <v>197</v>
      </c>
      <c r="W83" s="9"/>
      <c r="X83" s="9"/>
      <c r="Y83" s="9"/>
      <c r="Z83" s="24">
        <v>87</v>
      </c>
      <c r="AA83" s="25">
        <v>70</v>
      </c>
      <c r="AC83" s="7">
        <v>2</v>
      </c>
      <c r="AD83" s="7">
        <v>27</v>
      </c>
      <c r="AE83" s="7">
        <v>1792</v>
      </c>
      <c r="AF83" s="7">
        <v>3</v>
      </c>
      <c r="AG83" s="7">
        <v>13</v>
      </c>
      <c r="AH83" s="16"/>
      <c r="AI83" s="14" t="s">
        <v>104</v>
      </c>
      <c r="AJ83" s="14" t="s">
        <v>198</v>
      </c>
      <c r="AK83" s="9"/>
      <c r="AL83" s="9"/>
      <c r="AM83" s="9"/>
      <c r="AN83" s="22">
        <v>131</v>
      </c>
      <c r="AO83" s="23">
        <v>54</v>
      </c>
      <c r="AQ83" s="41">
        <f t="shared" si="8"/>
        <v>394.62</v>
      </c>
      <c r="AR83" s="41">
        <f t="shared" si="9"/>
        <v>6.6666666666560515E-3</v>
      </c>
      <c r="AS83" s="41">
        <f t="shared" si="10"/>
        <v>-6.6666666666719276E-3</v>
      </c>
      <c r="AT83" s="41">
        <f t="shared" si="11"/>
        <v>-7.9936057773011271E-15</v>
      </c>
    </row>
    <row r="84" spans="1:46" x14ac:dyDescent="0.35">
      <c r="A84" s="14">
        <v>2</v>
      </c>
      <c r="B84" s="14">
        <v>4</v>
      </c>
      <c r="C84" s="7">
        <v>1792</v>
      </c>
      <c r="D84" s="7">
        <v>3</v>
      </c>
      <c r="E84" s="7">
        <v>15</v>
      </c>
      <c r="F84" s="16"/>
      <c r="G84" s="9" t="s">
        <v>82</v>
      </c>
      <c r="H84" s="9" t="s">
        <v>116</v>
      </c>
      <c r="I84" s="44" t="s">
        <v>244</v>
      </c>
      <c r="J84" s="44" t="s">
        <v>266</v>
      </c>
      <c r="K84" s="9"/>
      <c r="L84" s="22">
        <v>1956</v>
      </c>
      <c r="M84" s="23">
        <v>58</v>
      </c>
      <c r="O84" s="9">
        <v>2</v>
      </c>
      <c r="P84" s="9">
        <v>25</v>
      </c>
      <c r="Q84" s="7">
        <v>1792</v>
      </c>
      <c r="R84" s="7">
        <v>3</v>
      </c>
      <c r="S84" s="7">
        <v>15</v>
      </c>
      <c r="T84" s="7"/>
      <c r="U84" s="28" t="s">
        <v>82</v>
      </c>
      <c r="V84" s="28" t="s">
        <v>116</v>
      </c>
      <c r="W84" s="44" t="s">
        <v>244</v>
      </c>
      <c r="X84" s="44" t="s">
        <v>266</v>
      </c>
      <c r="Y84" s="9"/>
      <c r="Z84" s="24">
        <v>978</v>
      </c>
      <c r="AA84" s="25">
        <v>29</v>
      </c>
      <c r="AC84" s="7">
        <v>2</v>
      </c>
      <c r="AD84" s="7">
        <v>27</v>
      </c>
      <c r="AE84" s="7">
        <v>1792</v>
      </c>
      <c r="AF84" s="7">
        <v>3</v>
      </c>
      <c r="AG84" s="7">
        <v>15</v>
      </c>
      <c r="AH84" s="16"/>
      <c r="AI84" s="14" t="s">
        <v>82</v>
      </c>
      <c r="AJ84" s="14" t="s">
        <v>116</v>
      </c>
      <c r="AK84" s="44" t="s">
        <v>244</v>
      </c>
      <c r="AL84" s="44" t="s">
        <v>266</v>
      </c>
      <c r="AM84" s="9"/>
      <c r="AN84" s="22">
        <v>1467</v>
      </c>
      <c r="AO84" s="39">
        <v>44</v>
      </c>
      <c r="AQ84" s="41">
        <f t="shared" si="8"/>
        <v>4402.3099999999995</v>
      </c>
      <c r="AR84" s="41">
        <f t="shared" si="9"/>
        <v>2.2222222218443166E-3</v>
      </c>
      <c r="AS84" s="41">
        <f t="shared" si="10"/>
        <v>1.1111111109221583E-3</v>
      </c>
      <c r="AT84" s="41">
        <f t="shared" si="11"/>
        <v>-3.3333333335031079E-3</v>
      </c>
    </row>
    <row r="85" spans="1:46" x14ac:dyDescent="0.35">
      <c r="A85" s="14">
        <v>2</v>
      </c>
      <c r="B85" s="14">
        <v>4</v>
      </c>
      <c r="C85" s="7">
        <v>1792</v>
      </c>
      <c r="D85" s="7">
        <v>4</v>
      </c>
      <c r="E85" s="7">
        <v>2</v>
      </c>
      <c r="F85" s="16" t="s">
        <v>31</v>
      </c>
      <c r="G85" s="9" t="s">
        <v>25</v>
      </c>
      <c r="H85" s="9" t="s">
        <v>199</v>
      </c>
      <c r="I85" s="9"/>
      <c r="J85" s="9"/>
      <c r="K85" s="9"/>
      <c r="L85" s="22">
        <v>459</v>
      </c>
      <c r="M85" s="23">
        <v>32</v>
      </c>
      <c r="O85" s="9">
        <v>2</v>
      </c>
      <c r="P85" s="9">
        <v>25</v>
      </c>
      <c r="Q85" s="7">
        <v>1792</v>
      </c>
      <c r="R85" s="7">
        <v>4</v>
      </c>
      <c r="S85" s="7">
        <v>2</v>
      </c>
      <c r="T85" s="7" t="s">
        <v>200</v>
      </c>
      <c r="U85" s="28" t="s">
        <v>201</v>
      </c>
      <c r="V85" s="28" t="s">
        <v>199</v>
      </c>
      <c r="W85" s="9"/>
      <c r="X85" s="9"/>
      <c r="Y85" s="9"/>
      <c r="Z85" s="24">
        <v>229</v>
      </c>
      <c r="AA85" s="25">
        <v>66</v>
      </c>
      <c r="AC85" s="7">
        <v>2</v>
      </c>
      <c r="AD85" s="7">
        <v>27</v>
      </c>
      <c r="AE85" s="7">
        <v>1792</v>
      </c>
      <c r="AF85" s="7">
        <v>4</v>
      </c>
      <c r="AG85" s="7">
        <v>2</v>
      </c>
      <c r="AH85" s="16"/>
      <c r="AI85" s="14" t="s">
        <v>201</v>
      </c>
      <c r="AJ85" s="9" t="s">
        <v>199</v>
      </c>
      <c r="AK85" s="9"/>
      <c r="AL85" s="9"/>
      <c r="AM85" s="9"/>
      <c r="AN85" s="22">
        <v>344</v>
      </c>
      <c r="AO85" s="23">
        <v>49</v>
      </c>
      <c r="AQ85" s="41">
        <f t="shared" si="8"/>
        <v>1033.47</v>
      </c>
      <c r="AR85" s="41">
        <f t="shared" si="9"/>
        <v>-6.8278716014447127E-15</v>
      </c>
      <c r="AS85" s="41">
        <f t="shared" si="10"/>
        <v>-3.4416913763379853E-15</v>
      </c>
      <c r="AT85" s="41">
        <f t="shared" si="11"/>
        <v>9.1038288019262836E-15</v>
      </c>
    </row>
    <row r="86" spans="1:46" x14ac:dyDescent="0.35">
      <c r="A86" s="14">
        <v>2</v>
      </c>
      <c r="B86" s="14">
        <v>4</v>
      </c>
      <c r="C86" s="7">
        <v>1792</v>
      </c>
      <c r="D86" s="7">
        <v>4</v>
      </c>
      <c r="E86" s="7">
        <v>4</v>
      </c>
      <c r="F86" s="16"/>
      <c r="G86" s="9" t="s">
        <v>141</v>
      </c>
      <c r="H86" s="9" t="s">
        <v>56</v>
      </c>
      <c r="I86" s="9"/>
      <c r="J86" s="9"/>
      <c r="K86" s="9"/>
      <c r="L86" s="22">
        <v>1272</v>
      </c>
      <c r="M86" s="23">
        <v>3</v>
      </c>
      <c r="O86" s="9">
        <v>2</v>
      </c>
      <c r="P86" s="9">
        <v>25</v>
      </c>
      <c r="Q86" s="7">
        <v>1792</v>
      </c>
      <c r="R86" s="7">
        <v>4</v>
      </c>
      <c r="S86" s="7">
        <v>4</v>
      </c>
      <c r="T86" s="7"/>
      <c r="U86" s="28" t="s">
        <v>202</v>
      </c>
      <c r="V86" s="28" t="s">
        <v>56</v>
      </c>
      <c r="W86" s="9"/>
      <c r="X86" s="9"/>
      <c r="Y86" s="9"/>
      <c r="Z86" s="24">
        <v>636</v>
      </c>
      <c r="AA86" s="25">
        <v>2</v>
      </c>
      <c r="AC86" s="7">
        <v>2</v>
      </c>
      <c r="AD86" s="7">
        <v>27</v>
      </c>
      <c r="AE86" s="7">
        <v>1792</v>
      </c>
      <c r="AF86" s="7">
        <v>4</v>
      </c>
      <c r="AG86" s="7">
        <v>2</v>
      </c>
      <c r="AH86" s="16"/>
      <c r="AI86" s="14" t="s">
        <v>203</v>
      </c>
      <c r="AJ86" s="9" t="s">
        <v>56</v>
      </c>
      <c r="AK86" s="9"/>
      <c r="AL86" s="9"/>
      <c r="AM86" s="9"/>
      <c r="AN86" s="22">
        <v>954</v>
      </c>
      <c r="AO86" s="23">
        <v>3</v>
      </c>
      <c r="AQ86" s="41">
        <f t="shared" si="8"/>
        <v>2862.0800000000004</v>
      </c>
      <c r="AR86" s="41">
        <f t="shared" si="9"/>
        <v>5.5555555556748015E-3</v>
      </c>
      <c r="AS86" s="41">
        <f t="shared" si="10"/>
        <v>-2.2222222221626002E-3</v>
      </c>
      <c r="AT86" s="41">
        <f t="shared" si="11"/>
        <v>-3.3333333332438986E-3</v>
      </c>
    </row>
    <row r="87" spans="1:46" x14ac:dyDescent="0.35">
      <c r="A87" s="14">
        <v>2</v>
      </c>
      <c r="B87" s="14">
        <v>4</v>
      </c>
      <c r="C87" s="7">
        <v>1792</v>
      </c>
      <c r="D87" s="7">
        <v>4</v>
      </c>
      <c r="E87" s="7">
        <v>4</v>
      </c>
      <c r="F87" s="16"/>
      <c r="G87" s="9" t="s">
        <v>24</v>
      </c>
      <c r="H87" s="9" t="s">
        <v>73</v>
      </c>
      <c r="I87" t="s">
        <v>253</v>
      </c>
      <c r="J87" t="s">
        <v>266</v>
      </c>
      <c r="K87" s="9"/>
      <c r="L87" s="22">
        <v>353</v>
      </c>
      <c r="M87" s="23">
        <v>94</v>
      </c>
      <c r="O87" s="9">
        <v>2</v>
      </c>
      <c r="P87" s="9">
        <v>25</v>
      </c>
      <c r="Q87" s="7">
        <v>1792</v>
      </c>
      <c r="R87" s="7">
        <v>4</v>
      </c>
      <c r="S87" s="7">
        <v>4</v>
      </c>
      <c r="T87" s="7"/>
      <c r="U87" s="11" t="s">
        <v>24</v>
      </c>
      <c r="V87" s="11" t="s">
        <v>73</v>
      </c>
      <c r="W87" s="44" t="s">
        <v>253</v>
      </c>
      <c r="X87" s="44" t="s">
        <v>266</v>
      </c>
      <c r="Y87" s="9"/>
      <c r="Z87" s="24">
        <v>176</v>
      </c>
      <c r="AA87" s="25">
        <v>97</v>
      </c>
      <c r="AC87" s="7">
        <v>2</v>
      </c>
      <c r="AD87" s="7">
        <v>27</v>
      </c>
      <c r="AE87" s="7">
        <v>1792</v>
      </c>
      <c r="AF87" s="7">
        <v>4</v>
      </c>
      <c r="AG87" s="7">
        <v>4</v>
      </c>
      <c r="AH87" s="16"/>
      <c r="AI87" s="14" t="s">
        <v>24</v>
      </c>
      <c r="AJ87" s="14" t="s">
        <v>73</v>
      </c>
      <c r="AK87" s="44" t="s">
        <v>253</v>
      </c>
      <c r="AL87" s="44" t="s">
        <v>266</v>
      </c>
      <c r="AM87" s="9"/>
      <c r="AN87" s="22">
        <v>265</v>
      </c>
      <c r="AO87" s="23">
        <v>46</v>
      </c>
      <c r="AQ87" s="41">
        <f t="shared" si="8"/>
        <v>796.37000000000012</v>
      </c>
      <c r="AR87" s="41">
        <f t="shared" si="9"/>
        <v>2.2222222222558763E-3</v>
      </c>
      <c r="AS87" s="41">
        <f t="shared" si="10"/>
        <v>1.1111111111279381E-3</v>
      </c>
      <c r="AT87" s="41">
        <f t="shared" si="11"/>
        <v>-3.3333333332939419E-3</v>
      </c>
    </row>
    <row r="88" spans="1:46" x14ac:dyDescent="0.35">
      <c r="A88" s="14">
        <v>2</v>
      </c>
      <c r="B88" s="14">
        <v>4</v>
      </c>
      <c r="C88" s="7">
        <v>1792</v>
      </c>
      <c r="D88" s="7">
        <v>4</v>
      </c>
      <c r="E88" s="7">
        <v>4</v>
      </c>
      <c r="F88" s="16"/>
      <c r="G88" s="15" t="s">
        <v>272</v>
      </c>
      <c r="H88" s="15" t="s">
        <v>80</v>
      </c>
      <c r="I88" s="15" t="s">
        <v>247</v>
      </c>
      <c r="J88" s="15" t="s">
        <v>266</v>
      </c>
      <c r="K88" s="9" t="s">
        <v>262</v>
      </c>
      <c r="L88" s="22">
        <v>59</v>
      </c>
      <c r="M88" s="23">
        <v>31</v>
      </c>
      <c r="O88" s="9">
        <v>2</v>
      </c>
      <c r="P88" s="9">
        <v>25</v>
      </c>
      <c r="Q88" s="7">
        <v>1792</v>
      </c>
      <c r="R88" s="7">
        <v>4</v>
      </c>
      <c r="S88" s="7">
        <v>4</v>
      </c>
      <c r="T88" s="7"/>
      <c r="U88" s="28" t="s">
        <v>26</v>
      </c>
      <c r="V88" s="28" t="s">
        <v>80</v>
      </c>
      <c r="W88" s="15" t="s">
        <v>247</v>
      </c>
      <c r="X88" s="15" t="s">
        <v>266</v>
      </c>
      <c r="Y88" s="9" t="s">
        <v>262</v>
      </c>
      <c r="Z88" s="24">
        <v>29</v>
      </c>
      <c r="AA88" s="25">
        <v>66</v>
      </c>
      <c r="AC88" s="7">
        <v>2</v>
      </c>
      <c r="AD88" s="7">
        <v>27</v>
      </c>
      <c r="AE88" s="7">
        <v>1792</v>
      </c>
      <c r="AF88" s="7">
        <v>4</v>
      </c>
      <c r="AG88" s="7">
        <v>4</v>
      </c>
      <c r="AH88" s="16"/>
      <c r="AI88" s="14" t="s">
        <v>93</v>
      </c>
      <c r="AJ88" s="14" t="s">
        <v>80</v>
      </c>
      <c r="AK88" s="15" t="s">
        <v>247</v>
      </c>
      <c r="AL88" s="15" t="s">
        <v>266</v>
      </c>
      <c r="AM88" s="9" t="s">
        <v>262</v>
      </c>
      <c r="AN88" s="22">
        <v>44</v>
      </c>
      <c r="AO88" s="23">
        <v>49</v>
      </c>
      <c r="AQ88" s="41">
        <f t="shared" si="8"/>
        <v>133.46</v>
      </c>
      <c r="AR88" s="41">
        <f t="shared" si="9"/>
        <v>5.5555555555551472E-3</v>
      </c>
      <c r="AS88" s="41">
        <f t="shared" si="10"/>
        <v>-2.2222222222224586E-3</v>
      </c>
      <c r="AT88" s="41">
        <f t="shared" si="11"/>
        <v>-3.3333333333354087E-3</v>
      </c>
    </row>
    <row r="89" spans="1:46" x14ac:dyDescent="0.35">
      <c r="A89" s="14">
        <v>2</v>
      </c>
      <c r="B89" s="14">
        <v>4</v>
      </c>
      <c r="C89" s="7">
        <v>1792</v>
      </c>
      <c r="D89" s="7">
        <v>4</v>
      </c>
      <c r="E89" s="7">
        <v>4</v>
      </c>
      <c r="F89" s="16"/>
      <c r="G89" s="9" t="s">
        <v>46</v>
      </c>
      <c r="H89" s="9" t="s">
        <v>204</v>
      </c>
      <c r="I89" s="9"/>
      <c r="J89" s="9"/>
      <c r="K89" s="9"/>
      <c r="L89" s="22">
        <v>1788</v>
      </c>
      <c r="M89" s="23">
        <v>66</v>
      </c>
      <c r="O89" s="9">
        <v>2</v>
      </c>
      <c r="P89" s="9">
        <v>25</v>
      </c>
      <c r="Q89" s="7">
        <v>1792</v>
      </c>
      <c r="R89" s="7">
        <v>4</v>
      </c>
      <c r="S89" s="7">
        <v>4</v>
      </c>
      <c r="T89" s="7"/>
      <c r="U89" s="28" t="s">
        <v>46</v>
      </c>
      <c r="V89" s="28" t="s">
        <v>204</v>
      </c>
      <c r="W89" s="9"/>
      <c r="X89" s="9"/>
      <c r="Y89" s="9"/>
      <c r="Z89" s="24">
        <v>894</v>
      </c>
      <c r="AA89" s="25">
        <v>33</v>
      </c>
      <c r="AC89" s="7">
        <v>2</v>
      </c>
      <c r="AD89" s="7">
        <v>27</v>
      </c>
      <c r="AE89" s="7">
        <v>1792</v>
      </c>
      <c r="AF89" s="7">
        <v>4</v>
      </c>
      <c r="AG89" s="7">
        <v>4</v>
      </c>
      <c r="AH89" s="16"/>
      <c r="AI89" s="14" t="s">
        <v>46</v>
      </c>
      <c r="AJ89" s="14" t="s">
        <v>204</v>
      </c>
      <c r="AK89" s="9"/>
      <c r="AL89" s="9"/>
      <c r="AM89" s="9"/>
      <c r="AN89" s="22">
        <v>1341</v>
      </c>
      <c r="AO89" s="23">
        <v>49</v>
      </c>
      <c r="AQ89" s="41">
        <f t="shared" si="8"/>
        <v>4024.4799999999996</v>
      </c>
      <c r="AR89" s="41">
        <f t="shared" si="9"/>
        <v>-2.2222222225173338E-3</v>
      </c>
      <c r="AS89" s="41">
        <f t="shared" si="10"/>
        <v>-1.1111111112586669E-3</v>
      </c>
      <c r="AT89" s="41">
        <f t="shared" si="11"/>
        <v>3.3333333331120318E-3</v>
      </c>
    </row>
    <row r="90" spans="1:46" x14ac:dyDescent="0.35">
      <c r="A90" s="14">
        <v>2</v>
      </c>
      <c r="B90" s="14">
        <v>4</v>
      </c>
      <c r="C90" s="7">
        <v>1792</v>
      </c>
      <c r="D90" s="7">
        <v>4</v>
      </c>
      <c r="E90" s="7">
        <v>20</v>
      </c>
      <c r="F90" s="16"/>
      <c r="G90" s="9" t="s">
        <v>37</v>
      </c>
      <c r="H90" s="9" t="s">
        <v>67</v>
      </c>
      <c r="I90" s="15" t="s">
        <v>246</v>
      </c>
      <c r="J90" s="15" t="s">
        <v>266</v>
      </c>
      <c r="K90" s="9"/>
      <c r="L90" s="22">
        <v>725</v>
      </c>
      <c r="M90" s="23">
        <v>30</v>
      </c>
      <c r="O90" s="9">
        <v>2</v>
      </c>
      <c r="P90" s="9">
        <v>25</v>
      </c>
      <c r="Q90" s="7">
        <v>1792</v>
      </c>
      <c r="R90" s="7">
        <v>4</v>
      </c>
      <c r="S90" s="7">
        <v>20</v>
      </c>
      <c r="T90" s="7"/>
      <c r="U90" s="28" t="s">
        <v>37</v>
      </c>
      <c r="V90" s="28" t="s">
        <v>67</v>
      </c>
      <c r="W90" s="15" t="s">
        <v>246</v>
      </c>
      <c r="X90" s="15" t="s">
        <v>266</v>
      </c>
      <c r="Y90" s="9"/>
      <c r="Z90" s="24">
        <v>362</v>
      </c>
      <c r="AA90" s="25">
        <v>66</v>
      </c>
      <c r="AC90" s="7">
        <v>2</v>
      </c>
      <c r="AD90" s="7">
        <v>27</v>
      </c>
      <c r="AE90" s="7">
        <v>1792</v>
      </c>
      <c r="AF90" s="7">
        <v>4</v>
      </c>
      <c r="AG90" s="7">
        <v>20</v>
      </c>
      <c r="AH90" s="16"/>
      <c r="AI90" s="14" t="s">
        <v>37</v>
      </c>
      <c r="AJ90" s="14" t="s">
        <v>67</v>
      </c>
      <c r="AK90" s="15" t="s">
        <v>246</v>
      </c>
      <c r="AL90" s="15" t="s">
        <v>266</v>
      </c>
      <c r="AM90" s="9"/>
      <c r="AN90" s="22">
        <v>543</v>
      </c>
      <c r="AO90" s="23">
        <v>98</v>
      </c>
      <c r="AQ90" s="41">
        <f t="shared" si="8"/>
        <v>1631.94</v>
      </c>
      <c r="AR90" s="41">
        <f t="shared" si="9"/>
        <v>6.6666666666151397E-3</v>
      </c>
      <c r="AS90" s="41">
        <f t="shared" si="10"/>
        <v>-6.6666666666924668E-3</v>
      </c>
      <c r="AT90" s="41">
        <f t="shared" si="11"/>
        <v>1.8207657603852567E-14</v>
      </c>
    </row>
    <row r="91" spans="1:46" x14ac:dyDescent="0.35">
      <c r="A91" s="14">
        <v>2</v>
      </c>
      <c r="B91" s="14">
        <v>4</v>
      </c>
      <c r="C91" s="7">
        <v>1792</v>
      </c>
      <c r="D91" s="7">
        <v>4</v>
      </c>
      <c r="E91" s="7">
        <v>23</v>
      </c>
      <c r="F91" s="16"/>
      <c r="G91" s="9" t="s">
        <v>39</v>
      </c>
      <c r="H91" s="9" t="s">
        <v>76</v>
      </c>
      <c r="I91" s="44" t="s">
        <v>250</v>
      </c>
      <c r="J91" s="44" t="s">
        <v>266</v>
      </c>
      <c r="K91" s="9"/>
      <c r="L91" s="22">
        <v>1509</v>
      </c>
      <c r="M91" s="23">
        <v>88</v>
      </c>
      <c r="O91" s="9">
        <v>2</v>
      </c>
      <c r="P91" s="9">
        <v>25</v>
      </c>
      <c r="Q91" s="7">
        <v>1792</v>
      </c>
      <c r="R91" s="7">
        <v>4</v>
      </c>
      <c r="S91" s="7">
        <v>23</v>
      </c>
      <c r="T91" s="7"/>
      <c r="U91" s="28" t="s">
        <v>39</v>
      </c>
      <c r="V91" s="28" t="s">
        <v>76</v>
      </c>
      <c r="W91" s="44" t="s">
        <v>250</v>
      </c>
      <c r="X91" s="44" t="s">
        <v>266</v>
      </c>
      <c r="Y91" s="9"/>
      <c r="Z91" s="24">
        <v>754</v>
      </c>
      <c r="AA91" s="25">
        <v>94</v>
      </c>
      <c r="AC91" s="7">
        <v>2</v>
      </c>
      <c r="AD91" s="7">
        <v>27</v>
      </c>
      <c r="AE91" s="7">
        <v>1792</v>
      </c>
      <c r="AF91" s="7">
        <v>4</v>
      </c>
      <c r="AG91" s="7">
        <v>23</v>
      </c>
      <c r="AH91" s="16"/>
      <c r="AI91" s="14" t="s">
        <v>39</v>
      </c>
      <c r="AJ91" s="14" t="s">
        <v>76</v>
      </c>
      <c r="AK91" s="44" t="s">
        <v>250</v>
      </c>
      <c r="AL91" s="44" t="s">
        <v>266</v>
      </c>
      <c r="AM91" s="9"/>
      <c r="AN91" s="22">
        <v>1132</v>
      </c>
      <c r="AO91" s="23">
        <v>41</v>
      </c>
      <c r="AQ91" s="41">
        <f t="shared" si="8"/>
        <v>3397.23</v>
      </c>
      <c r="AR91" s="41">
        <f t="shared" si="9"/>
        <v>-1.1823875212257917E-13</v>
      </c>
      <c r="AS91" s="41">
        <f t="shared" si="10"/>
        <v>-5.9063864910058328E-14</v>
      </c>
      <c r="AT91" s="41">
        <f t="shared" si="11"/>
        <v>-1.4549472737712676E-13</v>
      </c>
    </row>
    <row r="92" spans="1:46" x14ac:dyDescent="0.35">
      <c r="A92" s="14">
        <v>2</v>
      </c>
      <c r="B92" s="14">
        <v>4</v>
      </c>
      <c r="C92" s="7">
        <v>1792</v>
      </c>
      <c r="D92" s="7">
        <v>4</v>
      </c>
      <c r="E92" s="7">
        <v>23</v>
      </c>
      <c r="F92" s="16"/>
      <c r="G92" s="9" t="s">
        <v>26</v>
      </c>
      <c r="H92" s="14" t="s">
        <v>205</v>
      </c>
      <c r="I92" s="44" t="s">
        <v>252</v>
      </c>
      <c r="J92" s="44" t="s">
        <v>270</v>
      </c>
      <c r="L92" s="22">
        <v>342</v>
      </c>
      <c r="M92" s="23">
        <v>51</v>
      </c>
      <c r="O92" s="9">
        <v>2</v>
      </c>
      <c r="P92" s="9">
        <v>25</v>
      </c>
      <c r="Q92" s="7">
        <v>1792</v>
      </c>
      <c r="R92" s="7">
        <v>4</v>
      </c>
      <c r="S92" s="7">
        <v>23</v>
      </c>
      <c r="T92" s="7"/>
      <c r="U92" s="28" t="s">
        <v>26</v>
      </c>
      <c r="V92" s="28" t="s">
        <v>205</v>
      </c>
      <c r="W92" s="44" t="s">
        <v>252</v>
      </c>
      <c r="X92" s="44" t="s">
        <v>270</v>
      </c>
      <c r="Y92" s="14"/>
      <c r="Z92" s="24">
        <v>171</v>
      </c>
      <c r="AA92" s="25">
        <v>26</v>
      </c>
      <c r="AC92" s="7">
        <v>2</v>
      </c>
      <c r="AD92" s="7">
        <v>27</v>
      </c>
      <c r="AE92" s="7">
        <v>1792</v>
      </c>
      <c r="AF92" s="7">
        <v>4</v>
      </c>
      <c r="AG92" s="7">
        <v>23</v>
      </c>
      <c r="AH92" s="16"/>
      <c r="AI92" s="14" t="s">
        <v>26</v>
      </c>
      <c r="AJ92" s="14" t="s">
        <v>205</v>
      </c>
      <c r="AK92" s="44" t="s">
        <v>252</v>
      </c>
      <c r="AL92" s="44" t="s">
        <v>270</v>
      </c>
      <c r="AM92" s="14"/>
      <c r="AN92" s="22">
        <v>256</v>
      </c>
      <c r="AO92" s="23">
        <v>89</v>
      </c>
      <c r="AQ92" s="41">
        <f t="shared" si="8"/>
        <v>770.66</v>
      </c>
      <c r="AR92" s="41">
        <f t="shared" si="9"/>
        <v>5.5555555555224512E-3</v>
      </c>
      <c r="AS92" s="41">
        <f t="shared" si="10"/>
        <v>-2.2222222222387789E-3</v>
      </c>
      <c r="AT92" s="41">
        <f t="shared" si="11"/>
        <v>-3.3333333333439574E-3</v>
      </c>
    </row>
    <row r="93" spans="1:46" x14ac:dyDescent="0.35">
      <c r="A93" s="14">
        <v>2</v>
      </c>
      <c r="B93" s="14">
        <v>4</v>
      </c>
      <c r="C93" s="7">
        <v>1792</v>
      </c>
      <c r="D93" s="7">
        <v>4</v>
      </c>
      <c r="E93" s="7">
        <v>30</v>
      </c>
      <c r="F93" s="16"/>
      <c r="G93" s="9" t="s">
        <v>24</v>
      </c>
      <c r="H93" s="9" t="s">
        <v>28</v>
      </c>
      <c r="I93" s="44" t="s">
        <v>244</v>
      </c>
      <c r="J93" s="44" t="s">
        <v>266</v>
      </c>
      <c r="K93" s="9"/>
      <c r="L93" s="22">
        <v>2536</v>
      </c>
      <c r="M93" s="23">
        <v>30</v>
      </c>
      <c r="O93" s="9">
        <v>2</v>
      </c>
      <c r="P93" s="9">
        <v>25</v>
      </c>
      <c r="Q93" s="7">
        <v>1792</v>
      </c>
      <c r="R93" s="7">
        <v>4</v>
      </c>
      <c r="S93" s="7">
        <v>23</v>
      </c>
      <c r="T93" s="7"/>
      <c r="U93" s="28" t="s">
        <v>24</v>
      </c>
      <c r="V93" s="28" t="s">
        <v>28</v>
      </c>
      <c r="W93" s="44" t="s">
        <v>244</v>
      </c>
      <c r="X93" s="44" t="s">
        <v>266</v>
      </c>
      <c r="Y93" s="9"/>
      <c r="Z93" s="24">
        <v>1268</v>
      </c>
      <c r="AA93" s="25">
        <v>15</v>
      </c>
      <c r="AC93" s="7">
        <v>2</v>
      </c>
      <c r="AD93" s="7">
        <v>27</v>
      </c>
      <c r="AE93" s="7">
        <v>1792</v>
      </c>
      <c r="AF93" s="7">
        <v>4</v>
      </c>
      <c r="AG93" s="7">
        <v>30</v>
      </c>
      <c r="AH93" s="16"/>
      <c r="AI93" s="14" t="s">
        <v>24</v>
      </c>
      <c r="AJ93" s="9" t="s">
        <v>28</v>
      </c>
      <c r="AK93" s="44" t="s">
        <v>244</v>
      </c>
      <c r="AL93" s="44" t="s">
        <v>266</v>
      </c>
      <c r="AM93" s="9"/>
      <c r="AN93" s="22">
        <v>1902</v>
      </c>
      <c r="AO93" s="23">
        <v>22</v>
      </c>
      <c r="AQ93" s="41">
        <f t="shared" si="8"/>
        <v>5706.670000000001</v>
      </c>
      <c r="AR93" s="41">
        <f t="shared" si="9"/>
        <v>-2.2222222217351262E-3</v>
      </c>
      <c r="AS93" s="41">
        <f t="shared" si="10"/>
        <v>-1.1111111108675631E-3</v>
      </c>
      <c r="AT93" s="41">
        <f t="shared" si="11"/>
        <v>3.3333333335849591E-3</v>
      </c>
    </row>
    <row r="94" spans="1:46" x14ac:dyDescent="0.35">
      <c r="A94" s="14">
        <v>2</v>
      </c>
      <c r="B94" s="14">
        <v>4</v>
      </c>
      <c r="C94" s="7">
        <v>1792</v>
      </c>
      <c r="D94" s="7">
        <v>5</v>
      </c>
      <c r="E94" s="7">
        <v>1</v>
      </c>
      <c r="F94" s="16"/>
      <c r="G94" s="9" t="s">
        <v>206</v>
      </c>
      <c r="H94" s="9" t="s">
        <v>128</v>
      </c>
      <c r="I94" s="44" t="s">
        <v>255</v>
      </c>
      <c r="J94" s="44" t="s">
        <v>266</v>
      </c>
      <c r="K94" s="9"/>
      <c r="L94" s="22">
        <v>2610</v>
      </c>
      <c r="M94" s="23">
        <v>99</v>
      </c>
      <c r="O94" s="9">
        <v>2</v>
      </c>
      <c r="P94" s="9">
        <v>25</v>
      </c>
      <c r="Q94" s="7">
        <v>1792</v>
      </c>
      <c r="R94" s="7">
        <v>5</v>
      </c>
      <c r="S94" s="7">
        <v>1</v>
      </c>
      <c r="T94" s="7"/>
      <c r="U94" s="28" t="s">
        <v>206</v>
      </c>
      <c r="V94" s="28" t="s">
        <v>128</v>
      </c>
      <c r="W94" s="44" t="s">
        <v>255</v>
      </c>
      <c r="X94" s="44" t="s">
        <v>266</v>
      </c>
      <c r="Y94" s="9"/>
      <c r="Z94" s="24">
        <v>1305</v>
      </c>
      <c r="AA94" s="25">
        <v>50</v>
      </c>
      <c r="AC94" s="7">
        <v>2</v>
      </c>
      <c r="AD94" s="7">
        <v>27</v>
      </c>
      <c r="AE94" s="7">
        <v>1792</v>
      </c>
      <c r="AF94" s="7">
        <v>5</v>
      </c>
      <c r="AG94" s="7">
        <v>1</v>
      </c>
      <c r="AH94" s="16"/>
      <c r="AI94" s="9" t="s">
        <v>206</v>
      </c>
      <c r="AJ94" s="9" t="s">
        <v>128</v>
      </c>
      <c r="AK94" s="44" t="s">
        <v>255</v>
      </c>
      <c r="AL94" s="44" t="s">
        <v>266</v>
      </c>
      <c r="AM94" s="9"/>
      <c r="AN94" s="22">
        <v>1958</v>
      </c>
      <c r="AO94" s="39">
        <v>25</v>
      </c>
      <c r="AQ94" s="41">
        <f t="shared" si="8"/>
        <v>5874.74</v>
      </c>
      <c r="AR94" s="41">
        <f t="shared" si="9"/>
        <v>5.5555555552564417E-3</v>
      </c>
      <c r="AS94" s="41">
        <f t="shared" si="10"/>
        <v>-2.2222222223717836E-3</v>
      </c>
      <c r="AT94" s="41">
        <f t="shared" si="11"/>
        <v>-3.3333333335576754E-3</v>
      </c>
    </row>
    <row r="95" spans="1:46" x14ac:dyDescent="0.35">
      <c r="A95" s="14"/>
      <c r="B95" s="14"/>
      <c r="F95" s="16"/>
      <c r="G95" s="9"/>
      <c r="H95" s="9"/>
      <c r="I95" s="9"/>
      <c r="J95" s="9"/>
      <c r="K95" s="9"/>
      <c r="L95" s="22"/>
      <c r="M95" s="23"/>
      <c r="O95" s="9">
        <v>2</v>
      </c>
      <c r="P95" s="9">
        <v>25</v>
      </c>
      <c r="Q95" s="7">
        <v>1792</v>
      </c>
      <c r="R95" s="7">
        <v>5</v>
      </c>
      <c r="S95" s="7">
        <v>7</v>
      </c>
      <c r="T95" s="7"/>
      <c r="U95" s="28" t="s">
        <v>207</v>
      </c>
      <c r="V95" s="28" t="s">
        <v>57</v>
      </c>
      <c r="W95" s="15" t="s">
        <v>273</v>
      </c>
      <c r="X95" s="15" t="s">
        <v>266</v>
      </c>
      <c r="Y95" s="9"/>
      <c r="Z95" s="24">
        <v>1270</v>
      </c>
      <c r="AA95" s="25">
        <v>41</v>
      </c>
      <c r="AC95" s="7"/>
      <c r="AD95" s="7"/>
      <c r="AE95" s="7"/>
      <c r="AF95" s="7"/>
      <c r="AG95" s="7"/>
      <c r="AH95" s="16"/>
      <c r="AI95" s="9"/>
      <c r="AJ95" s="9"/>
      <c r="AK95" s="9"/>
      <c r="AL95" s="9"/>
      <c r="AM95" s="9"/>
      <c r="AN95" s="22"/>
      <c r="AO95" s="39"/>
      <c r="AQ95" s="41">
        <f t="shared" si="8"/>
        <v>1270.4100000000001</v>
      </c>
      <c r="AR95" s="41">
        <f t="shared" si="9"/>
        <v>564.62666666666667</v>
      </c>
      <c r="AS95" s="41">
        <f t="shared" si="10"/>
        <v>-988.09666666666669</v>
      </c>
      <c r="AT95" s="41">
        <f t="shared" si="11"/>
        <v>423.47</v>
      </c>
    </row>
    <row r="96" spans="1:46" x14ac:dyDescent="0.35">
      <c r="A96" s="14">
        <v>2</v>
      </c>
      <c r="B96" s="14">
        <v>4</v>
      </c>
      <c r="C96" s="7">
        <v>1792</v>
      </c>
      <c r="D96" s="7">
        <v>5</v>
      </c>
      <c r="E96" s="7">
        <v>9</v>
      </c>
      <c r="F96" s="16"/>
      <c r="G96" s="9" t="s">
        <v>208</v>
      </c>
      <c r="H96" s="9" t="s">
        <v>209</v>
      </c>
      <c r="I96" s="9"/>
      <c r="J96" s="9"/>
      <c r="K96" s="9"/>
      <c r="L96" s="22">
        <v>133</v>
      </c>
      <c r="M96" s="23">
        <v>13</v>
      </c>
      <c r="O96" s="9">
        <v>3</v>
      </c>
      <c r="P96" s="9">
        <v>26</v>
      </c>
      <c r="Q96" s="7">
        <v>1792</v>
      </c>
      <c r="R96" s="7">
        <v>5</v>
      </c>
      <c r="S96" s="7">
        <v>9</v>
      </c>
      <c r="T96" s="7"/>
      <c r="U96" s="28" t="s">
        <v>210</v>
      </c>
      <c r="V96" s="28" t="s">
        <v>209</v>
      </c>
      <c r="W96" s="9"/>
      <c r="X96" s="9"/>
      <c r="Y96" s="9"/>
      <c r="Z96" s="24">
        <v>66</v>
      </c>
      <c r="AA96" s="25">
        <v>57</v>
      </c>
      <c r="AC96" s="7">
        <v>2</v>
      </c>
      <c r="AD96" s="7">
        <v>27</v>
      </c>
      <c r="AE96" s="7">
        <v>1792</v>
      </c>
      <c r="AF96" s="7">
        <v>5</v>
      </c>
      <c r="AG96" s="7">
        <v>9</v>
      </c>
      <c r="AH96" s="16"/>
      <c r="AI96" s="14" t="s">
        <v>211</v>
      </c>
      <c r="AJ96" s="14" t="s">
        <v>209</v>
      </c>
      <c r="AK96" s="9"/>
      <c r="AL96" s="9"/>
      <c r="AM96" s="9"/>
      <c r="AN96" s="22">
        <v>99</v>
      </c>
      <c r="AO96" s="23">
        <v>85</v>
      </c>
      <c r="AQ96" s="41">
        <f t="shared" si="8"/>
        <v>299.55</v>
      </c>
      <c r="AR96" s="41">
        <f t="shared" si="9"/>
        <v>3.3333333333257498E-3</v>
      </c>
      <c r="AS96" s="41">
        <f t="shared" si="10"/>
        <v>-3.333333333337074E-3</v>
      </c>
      <c r="AT96" s="41">
        <f t="shared" si="11"/>
        <v>-5.6621374255882984E-15</v>
      </c>
    </row>
    <row r="97" spans="1:46" x14ac:dyDescent="0.35">
      <c r="A97" s="14">
        <v>2</v>
      </c>
      <c r="B97" s="14">
        <v>4</v>
      </c>
      <c r="C97" s="7">
        <v>1792</v>
      </c>
      <c r="D97" s="7">
        <v>5</v>
      </c>
      <c r="E97" s="7">
        <v>9</v>
      </c>
      <c r="F97" s="16"/>
      <c r="G97" s="9" t="s">
        <v>87</v>
      </c>
      <c r="H97" s="9" t="s">
        <v>124</v>
      </c>
      <c r="I97" t="s">
        <v>273</v>
      </c>
      <c r="J97" t="s">
        <v>266</v>
      </c>
      <c r="K97" s="9"/>
      <c r="L97" s="22">
        <v>2477</v>
      </c>
      <c r="M97" s="23">
        <v>22</v>
      </c>
      <c r="O97" s="9">
        <v>3</v>
      </c>
      <c r="P97" s="9">
        <v>26</v>
      </c>
      <c r="Q97" s="7">
        <v>1792</v>
      </c>
      <c r="R97" s="7">
        <v>5</v>
      </c>
      <c r="S97" s="7">
        <v>9</v>
      </c>
      <c r="T97" s="7"/>
      <c r="U97" s="28" t="s">
        <v>87</v>
      </c>
      <c r="V97" s="11" t="s">
        <v>124</v>
      </c>
      <c r="W97" t="s">
        <v>273</v>
      </c>
      <c r="X97" t="s">
        <v>266</v>
      </c>
      <c r="Y97" s="9"/>
      <c r="Z97" s="24">
        <v>1238</v>
      </c>
      <c r="AA97" s="25">
        <v>62</v>
      </c>
      <c r="AC97" s="7">
        <v>2</v>
      </c>
      <c r="AD97" s="7">
        <v>27</v>
      </c>
      <c r="AE97" s="7">
        <v>1792</v>
      </c>
      <c r="AF97" s="7">
        <v>5</v>
      </c>
      <c r="AG97" s="7">
        <v>9</v>
      </c>
      <c r="AH97" s="16"/>
      <c r="AI97" s="9" t="s">
        <v>87</v>
      </c>
      <c r="AJ97" s="14" t="s">
        <v>124</v>
      </c>
      <c r="AK97" t="s">
        <v>273</v>
      </c>
      <c r="AL97" t="s">
        <v>266</v>
      </c>
      <c r="AM97" s="9"/>
      <c r="AN97" s="22">
        <v>1857</v>
      </c>
      <c r="AO97" s="23">
        <v>92</v>
      </c>
      <c r="AQ97" s="41">
        <f t="shared" si="8"/>
        <v>5573.76</v>
      </c>
      <c r="AR97" s="41">
        <f t="shared" si="9"/>
        <v>6.6666666664605134E-3</v>
      </c>
      <c r="AS97" s="41">
        <f t="shared" si="10"/>
        <v>-6.6666666667697383E-3</v>
      </c>
      <c r="AT97" s="41">
        <f t="shared" si="11"/>
        <v>7.2719608112947753E-14</v>
      </c>
    </row>
    <row r="98" spans="1:46" x14ac:dyDescent="0.35">
      <c r="A98" s="14">
        <v>3</v>
      </c>
      <c r="B98" s="14">
        <v>5</v>
      </c>
      <c r="C98" s="7">
        <v>1792</v>
      </c>
      <c r="D98" s="7">
        <v>5</v>
      </c>
      <c r="E98" s="7">
        <v>10</v>
      </c>
      <c r="F98" s="16"/>
      <c r="G98" s="9" t="s">
        <v>23</v>
      </c>
      <c r="H98" s="9" t="s">
        <v>101</v>
      </c>
      <c r="I98" s="44" t="s">
        <v>246</v>
      </c>
      <c r="J98" s="44" t="s">
        <v>266</v>
      </c>
      <c r="K98" s="9"/>
      <c r="L98" s="22">
        <v>850</v>
      </c>
      <c r="M98" s="23"/>
      <c r="W98" s="44"/>
      <c r="X98" s="44"/>
      <c r="Y98" s="9"/>
      <c r="AC98" s="7"/>
      <c r="AD98" s="7"/>
      <c r="AE98" s="7"/>
      <c r="AF98" s="7"/>
      <c r="AG98" s="7"/>
      <c r="AH98" s="16"/>
      <c r="AI98" s="9"/>
      <c r="AJ98" s="14"/>
      <c r="AK98" s="44"/>
      <c r="AL98" s="44"/>
      <c r="AM98" s="9"/>
      <c r="AN98" s="22"/>
      <c r="AQ98" s="41">
        <f t="shared" si="8"/>
        <v>850</v>
      </c>
      <c r="AR98" s="41">
        <f t="shared" si="9"/>
        <v>-472.22222222222223</v>
      </c>
      <c r="AS98" s="41">
        <f t="shared" si="10"/>
        <v>188.88888888888889</v>
      </c>
      <c r="AT98" s="41">
        <f t="shared" si="11"/>
        <v>283.33333333333331</v>
      </c>
    </row>
    <row r="99" spans="1:46" x14ac:dyDescent="0.35">
      <c r="A99" s="14">
        <v>3</v>
      </c>
      <c r="B99" s="14">
        <v>5</v>
      </c>
      <c r="C99" s="7">
        <v>1792</v>
      </c>
      <c r="D99" s="7">
        <v>5</v>
      </c>
      <c r="E99" s="7">
        <v>14</v>
      </c>
      <c r="F99" s="16"/>
      <c r="G99" s="9" t="s">
        <v>102</v>
      </c>
      <c r="H99" s="9" t="s">
        <v>212</v>
      </c>
      <c r="I99" s="9"/>
      <c r="J99" s="9"/>
      <c r="K99" s="9"/>
      <c r="L99" s="22">
        <v>785</v>
      </c>
      <c r="M99" s="23">
        <v>18</v>
      </c>
      <c r="O99" s="9"/>
      <c r="P99" s="9"/>
      <c r="Q99" s="7"/>
      <c r="R99" s="7"/>
      <c r="S99" s="7"/>
      <c r="T99" s="7"/>
      <c r="U99" s="28"/>
      <c r="W99" s="9"/>
      <c r="X99" s="9"/>
      <c r="Y99" s="9"/>
      <c r="Z99" s="24"/>
      <c r="AA99" s="25"/>
      <c r="AC99" s="7"/>
      <c r="AD99" s="7"/>
      <c r="AE99" s="7"/>
      <c r="AF99" s="7"/>
      <c r="AG99" s="7"/>
      <c r="AH99" s="16"/>
      <c r="AI99" s="9"/>
      <c r="AJ99" s="14"/>
      <c r="AK99" s="9"/>
      <c r="AL99" s="9"/>
      <c r="AM99" s="9"/>
      <c r="AN99" s="22"/>
      <c r="AQ99" s="41">
        <f t="shared" si="8"/>
        <v>785.18</v>
      </c>
      <c r="AR99" s="41">
        <f t="shared" si="9"/>
        <v>-436.21111111111117</v>
      </c>
      <c r="AS99" s="41">
        <f t="shared" si="10"/>
        <v>174.48444444444442</v>
      </c>
      <c r="AT99" s="41">
        <f t="shared" si="11"/>
        <v>261.72666666666663</v>
      </c>
    </row>
    <row r="100" spans="1:46" x14ac:dyDescent="0.35">
      <c r="A100" s="14">
        <v>3</v>
      </c>
      <c r="B100" s="14">
        <v>5</v>
      </c>
      <c r="C100" s="7">
        <v>1792</v>
      </c>
      <c r="D100" s="7">
        <v>5</v>
      </c>
      <c r="E100" s="7">
        <v>16</v>
      </c>
      <c r="F100" s="16"/>
      <c r="G100" s="9" t="s">
        <v>23</v>
      </c>
      <c r="H100" s="9" t="s">
        <v>213</v>
      </c>
      <c r="I100" s="9"/>
      <c r="J100" s="9"/>
      <c r="K100" s="9"/>
      <c r="L100" s="22">
        <v>555</v>
      </c>
      <c r="M100" s="23">
        <v>68</v>
      </c>
      <c r="O100" s="9">
        <v>3</v>
      </c>
      <c r="P100" s="9">
        <v>26</v>
      </c>
      <c r="Q100" s="7">
        <v>1792</v>
      </c>
      <c r="R100" s="7">
        <v>5</v>
      </c>
      <c r="S100" s="7">
        <v>16</v>
      </c>
      <c r="T100" s="7"/>
      <c r="U100" s="28" t="s">
        <v>23</v>
      </c>
      <c r="V100" s="28" t="s">
        <v>213</v>
      </c>
      <c r="W100" s="9"/>
      <c r="X100" s="9"/>
      <c r="Y100" s="9"/>
      <c r="Z100" s="24">
        <v>277</v>
      </c>
      <c r="AA100" s="25">
        <v>85</v>
      </c>
      <c r="AC100" s="7">
        <v>3</v>
      </c>
      <c r="AD100" s="7">
        <v>28</v>
      </c>
      <c r="AE100" s="7">
        <v>1792</v>
      </c>
      <c r="AF100" s="7">
        <v>5</v>
      </c>
      <c r="AG100" s="7">
        <v>16</v>
      </c>
      <c r="AH100" s="16"/>
      <c r="AI100" s="14" t="s">
        <v>23</v>
      </c>
      <c r="AJ100" s="14" t="s">
        <v>213</v>
      </c>
      <c r="AK100" s="9"/>
      <c r="AL100" s="9"/>
      <c r="AM100" s="9"/>
      <c r="AN100" s="22">
        <v>416</v>
      </c>
      <c r="AO100" s="23">
        <v>77</v>
      </c>
      <c r="AQ100" s="41">
        <f t="shared" si="8"/>
        <v>1250.3</v>
      </c>
      <c r="AR100" s="41">
        <f t="shared" si="9"/>
        <v>8.888888888868629E-3</v>
      </c>
      <c r="AS100" s="41">
        <f t="shared" si="10"/>
        <v>-5.5555555555656388E-3</v>
      </c>
      <c r="AT100" s="41">
        <f t="shared" si="11"/>
        <v>-3.3333333333485093E-3</v>
      </c>
    </row>
    <row r="101" spans="1:46" x14ac:dyDescent="0.35">
      <c r="A101" s="14">
        <v>3</v>
      </c>
      <c r="B101" s="14">
        <v>5</v>
      </c>
      <c r="C101" s="7">
        <v>1792</v>
      </c>
      <c r="D101" s="7">
        <v>5</v>
      </c>
      <c r="E101" s="7">
        <v>31</v>
      </c>
      <c r="F101" s="16"/>
      <c r="G101" s="9" t="s">
        <v>35</v>
      </c>
      <c r="H101" s="9" t="s">
        <v>45</v>
      </c>
      <c r="I101" t="s">
        <v>274</v>
      </c>
      <c r="J101" t="s">
        <v>266</v>
      </c>
      <c r="K101" s="9"/>
      <c r="L101" s="22">
        <v>286</v>
      </c>
      <c r="M101" s="23">
        <v>14</v>
      </c>
      <c r="O101" s="9">
        <v>3</v>
      </c>
      <c r="P101" s="9">
        <v>26</v>
      </c>
      <c r="Q101" s="7">
        <v>1792</v>
      </c>
      <c r="R101" s="7">
        <v>5</v>
      </c>
      <c r="S101" s="7">
        <v>31</v>
      </c>
      <c r="T101" s="7"/>
      <c r="U101" s="28" t="s">
        <v>35</v>
      </c>
      <c r="V101" s="28" t="s">
        <v>45</v>
      </c>
      <c r="W101" t="s">
        <v>274</v>
      </c>
      <c r="X101" t="s">
        <v>266</v>
      </c>
      <c r="Y101" s="9"/>
      <c r="Z101" s="24">
        <v>143</v>
      </c>
      <c r="AA101" s="25">
        <v>7</v>
      </c>
      <c r="AC101" s="7">
        <v>3</v>
      </c>
      <c r="AD101" s="7">
        <v>28</v>
      </c>
      <c r="AE101" s="7">
        <v>1792</v>
      </c>
      <c r="AF101" s="7">
        <v>5</v>
      </c>
      <c r="AG101" s="7">
        <v>31</v>
      </c>
      <c r="AH101" s="16"/>
      <c r="AI101" s="14" t="s">
        <v>35</v>
      </c>
      <c r="AJ101" s="14" t="s">
        <v>45</v>
      </c>
      <c r="AK101" t="s">
        <v>274</v>
      </c>
      <c r="AL101" t="s">
        <v>266</v>
      </c>
      <c r="AM101" s="9"/>
      <c r="AN101" s="22">
        <v>214</v>
      </c>
      <c r="AO101" s="39">
        <v>60</v>
      </c>
      <c r="AQ101" s="41">
        <f t="shared" si="8"/>
        <v>643.81000000000006</v>
      </c>
      <c r="AR101" s="41">
        <f t="shared" si="9"/>
        <v>-2.2222222222149091E-3</v>
      </c>
      <c r="AS101" s="41">
        <f t="shared" si="10"/>
        <v>-1.1111111111074545E-3</v>
      </c>
      <c r="AT101" s="41">
        <f t="shared" si="11"/>
        <v>3.3333333333530613E-3</v>
      </c>
    </row>
    <row r="102" spans="1:46" x14ac:dyDescent="0.35">
      <c r="A102" s="14">
        <v>3</v>
      </c>
      <c r="B102" s="14">
        <v>5</v>
      </c>
      <c r="C102" s="7">
        <v>1792</v>
      </c>
      <c r="D102" s="7">
        <v>7</v>
      </c>
      <c r="E102" s="7">
        <v>3</v>
      </c>
      <c r="F102" s="16"/>
      <c r="G102" s="9" t="s">
        <v>60</v>
      </c>
      <c r="H102" s="9" t="s">
        <v>27</v>
      </c>
      <c r="I102" t="s">
        <v>276</v>
      </c>
      <c r="J102" t="s">
        <v>266</v>
      </c>
      <c r="K102" s="9"/>
      <c r="L102" s="22">
        <v>197</v>
      </c>
      <c r="M102" s="23">
        <v>40</v>
      </c>
      <c r="O102" s="9">
        <v>3</v>
      </c>
      <c r="P102" s="9">
        <v>26</v>
      </c>
      <c r="Q102" s="7">
        <v>1792</v>
      </c>
      <c r="R102" s="7">
        <v>7</v>
      </c>
      <c r="S102" s="7">
        <v>3</v>
      </c>
      <c r="T102" s="7"/>
      <c r="U102" s="28" t="s">
        <v>60</v>
      </c>
      <c r="V102" s="28" t="s">
        <v>27</v>
      </c>
      <c r="W102" t="s">
        <v>276</v>
      </c>
      <c r="X102" t="s">
        <v>266</v>
      </c>
      <c r="Y102" s="9"/>
      <c r="Z102" s="24">
        <v>98</v>
      </c>
      <c r="AA102" s="25">
        <v>70</v>
      </c>
      <c r="AC102" s="7">
        <v>3</v>
      </c>
      <c r="AD102" s="7">
        <v>28</v>
      </c>
      <c r="AE102" s="7">
        <v>1792</v>
      </c>
      <c r="AF102" s="7">
        <v>7</v>
      </c>
      <c r="AG102" s="7">
        <v>3</v>
      </c>
      <c r="AH102" s="16"/>
      <c r="AI102" s="14" t="s">
        <v>60</v>
      </c>
      <c r="AJ102" s="14" t="s">
        <v>27</v>
      </c>
      <c r="AK102" t="s">
        <v>276</v>
      </c>
      <c r="AL102" t="s">
        <v>266</v>
      </c>
      <c r="AM102" s="9"/>
      <c r="AN102" s="22">
        <v>148</v>
      </c>
      <c r="AO102" s="23">
        <v>6</v>
      </c>
      <c r="AQ102" s="41">
        <f t="shared" si="8"/>
        <v>444.15999999999997</v>
      </c>
      <c r="AR102" s="41">
        <f t="shared" si="9"/>
        <v>4.4444444444081688E-3</v>
      </c>
      <c r="AS102" s="41">
        <f t="shared" si="10"/>
        <v>2.2222222222041399E-3</v>
      </c>
      <c r="AT102" s="41">
        <f t="shared" si="11"/>
        <v>-6.6666666666867491E-3</v>
      </c>
    </row>
    <row r="103" spans="1:46" x14ac:dyDescent="0.35">
      <c r="A103" s="14">
        <v>3</v>
      </c>
      <c r="B103" s="14">
        <v>5</v>
      </c>
      <c r="C103" s="7">
        <v>1792</v>
      </c>
      <c r="D103" s="7">
        <v>7</v>
      </c>
      <c r="E103" s="7">
        <v>4</v>
      </c>
      <c r="F103" s="16" t="s">
        <v>65</v>
      </c>
      <c r="G103" s="14" t="s">
        <v>99</v>
      </c>
      <c r="H103" s="9" t="s">
        <v>61</v>
      </c>
      <c r="I103" t="s">
        <v>246</v>
      </c>
      <c r="J103" t="s">
        <v>266</v>
      </c>
      <c r="K103" s="9"/>
      <c r="L103" s="22">
        <v>834</v>
      </c>
      <c r="M103" s="23">
        <v>99</v>
      </c>
      <c r="O103" s="9">
        <v>3</v>
      </c>
      <c r="P103" s="9">
        <v>26</v>
      </c>
      <c r="Q103" s="7">
        <v>1792</v>
      </c>
      <c r="R103" s="7">
        <v>7</v>
      </c>
      <c r="S103" s="7">
        <v>4</v>
      </c>
      <c r="T103" s="16" t="s">
        <v>65</v>
      </c>
      <c r="U103" s="28" t="s">
        <v>99</v>
      </c>
      <c r="V103" s="28" t="s">
        <v>61</v>
      </c>
      <c r="W103" t="s">
        <v>246</v>
      </c>
      <c r="X103" t="s">
        <v>266</v>
      </c>
      <c r="Y103" s="9"/>
      <c r="Z103" s="24">
        <v>415</v>
      </c>
      <c r="AA103" s="25">
        <v>51</v>
      </c>
      <c r="AC103" s="7">
        <v>3</v>
      </c>
      <c r="AD103" s="7">
        <v>28</v>
      </c>
      <c r="AE103" s="7">
        <v>1792</v>
      </c>
      <c r="AF103" s="7">
        <v>7</v>
      </c>
      <c r="AG103" s="7">
        <v>4</v>
      </c>
      <c r="AH103" s="16" t="s">
        <v>65</v>
      </c>
      <c r="AI103" s="14" t="s">
        <v>99</v>
      </c>
      <c r="AJ103" s="14" t="s">
        <v>61</v>
      </c>
      <c r="AK103" t="s">
        <v>246</v>
      </c>
      <c r="AL103" t="s">
        <v>266</v>
      </c>
      <c r="AM103" s="9"/>
      <c r="AN103" s="22">
        <v>626</v>
      </c>
      <c r="AO103" s="23">
        <v>27</v>
      </c>
      <c r="AQ103" s="41">
        <f t="shared" si="8"/>
        <v>1876.77</v>
      </c>
      <c r="AR103" s="41">
        <f t="shared" si="9"/>
        <v>-0.87000000000010913</v>
      </c>
      <c r="AS103" s="41">
        <f t="shared" si="10"/>
        <v>1.5499999999999454</v>
      </c>
      <c r="AT103" s="41">
        <f t="shared" si="11"/>
        <v>-0.68000000000008187</v>
      </c>
    </row>
    <row r="104" spans="1:46" x14ac:dyDescent="0.35">
      <c r="A104" s="14">
        <v>3</v>
      </c>
      <c r="B104" s="14">
        <v>5</v>
      </c>
      <c r="C104" s="7">
        <v>1792</v>
      </c>
      <c r="D104" s="7">
        <v>7</v>
      </c>
      <c r="E104" s="7">
        <v>17</v>
      </c>
      <c r="F104" s="16"/>
      <c r="G104" s="9" t="s">
        <v>66</v>
      </c>
      <c r="H104" s="9"/>
      <c r="I104" s="44" t="s">
        <v>246</v>
      </c>
      <c r="J104" s="44" t="s">
        <v>266</v>
      </c>
      <c r="K104" s="9"/>
      <c r="L104" s="22">
        <v>303</v>
      </c>
      <c r="M104" s="23">
        <v>8</v>
      </c>
      <c r="O104" s="9"/>
      <c r="P104" s="9"/>
      <c r="Q104" s="7"/>
      <c r="R104" s="7"/>
      <c r="S104" s="7"/>
      <c r="T104" s="7"/>
      <c r="U104" s="28"/>
      <c r="V104" s="28"/>
      <c r="W104" s="44"/>
      <c r="X104" s="44"/>
      <c r="Y104" s="9"/>
      <c r="Z104" s="24"/>
      <c r="AA104" s="25"/>
      <c r="AC104" s="7"/>
      <c r="AD104" s="7"/>
      <c r="AE104" s="7"/>
      <c r="AF104" s="7"/>
      <c r="AG104" s="7"/>
      <c r="AH104" s="16"/>
      <c r="AI104" s="9"/>
      <c r="AJ104" s="9"/>
      <c r="AK104" s="44"/>
      <c r="AL104" s="44"/>
      <c r="AM104" s="9"/>
      <c r="AQ104" s="41">
        <f t="shared" si="8"/>
        <v>303.08</v>
      </c>
      <c r="AR104" s="41">
        <f t="shared" si="9"/>
        <v>-168.37777777777779</v>
      </c>
      <c r="AS104" s="41">
        <f t="shared" si="10"/>
        <v>67.351111111111109</v>
      </c>
      <c r="AT104" s="41">
        <f t="shared" si="11"/>
        <v>101.02666666666666</v>
      </c>
    </row>
    <row r="105" spans="1:46" x14ac:dyDescent="0.35">
      <c r="A105" s="14">
        <v>3</v>
      </c>
      <c r="B105" s="14">
        <v>5</v>
      </c>
      <c r="C105" s="7">
        <v>1792</v>
      </c>
      <c r="D105" s="7">
        <v>8</v>
      </c>
      <c r="E105" s="7">
        <v>21</v>
      </c>
      <c r="F105" s="16"/>
      <c r="G105" s="9" t="s">
        <v>26</v>
      </c>
      <c r="H105" s="9" t="s">
        <v>215</v>
      </c>
      <c r="I105" s="9"/>
      <c r="J105" s="9"/>
      <c r="K105" s="9"/>
      <c r="L105" s="22">
        <v>286</v>
      </c>
      <c r="M105" s="23">
        <v>80</v>
      </c>
      <c r="O105" s="9">
        <v>3</v>
      </c>
      <c r="P105" s="9">
        <v>26</v>
      </c>
      <c r="Q105" s="7">
        <v>1792</v>
      </c>
      <c r="R105" s="7">
        <v>8</v>
      </c>
      <c r="S105" s="7">
        <v>21</v>
      </c>
      <c r="T105" s="7"/>
      <c r="U105" s="28" t="s">
        <v>26</v>
      </c>
      <c r="V105" s="28" t="s">
        <v>215</v>
      </c>
      <c r="W105" s="9"/>
      <c r="X105" s="9"/>
      <c r="Y105" s="9"/>
      <c r="Z105" s="24">
        <v>143</v>
      </c>
      <c r="AA105" s="25">
        <v>40</v>
      </c>
      <c r="AC105" s="7">
        <v>3</v>
      </c>
      <c r="AD105" s="7">
        <v>28</v>
      </c>
      <c r="AE105" s="7">
        <v>1792</v>
      </c>
      <c r="AF105" s="7">
        <v>8</v>
      </c>
      <c r="AG105" s="7">
        <v>21</v>
      </c>
      <c r="AH105" s="7"/>
      <c r="AI105" s="14" t="s">
        <v>26</v>
      </c>
      <c r="AJ105" s="14" t="s">
        <v>215</v>
      </c>
      <c r="AK105" s="9"/>
      <c r="AL105" s="9"/>
      <c r="AM105" s="9"/>
      <c r="AN105" s="22">
        <v>215</v>
      </c>
      <c r="AO105" s="23">
        <v>12</v>
      </c>
      <c r="AQ105" s="41">
        <f t="shared" si="8"/>
        <v>645.32000000000005</v>
      </c>
      <c r="AR105" s="41">
        <f t="shared" si="9"/>
        <v>8.888888888873181E-3</v>
      </c>
      <c r="AS105" s="41">
        <f t="shared" si="10"/>
        <v>4.4444444444365905E-3</v>
      </c>
      <c r="AT105" s="41">
        <f t="shared" si="11"/>
        <v>-1.3333333333316655E-2</v>
      </c>
    </row>
    <row r="106" spans="1:46" x14ac:dyDescent="0.35">
      <c r="A106" s="14">
        <v>3</v>
      </c>
      <c r="B106" s="14">
        <v>5</v>
      </c>
      <c r="C106" s="7">
        <v>1792</v>
      </c>
      <c r="D106" s="7">
        <v>9</v>
      </c>
      <c r="E106" s="7">
        <v>7</v>
      </c>
      <c r="F106" s="16"/>
      <c r="G106" s="9" t="s">
        <v>216</v>
      </c>
      <c r="H106" s="9" t="s">
        <v>72</v>
      </c>
      <c r="I106" s="9"/>
      <c r="J106" s="9"/>
      <c r="K106" s="9"/>
      <c r="L106" s="22">
        <v>175</v>
      </c>
      <c r="M106" s="23">
        <v>88</v>
      </c>
      <c r="O106" s="9">
        <v>3</v>
      </c>
      <c r="P106" s="9">
        <v>26</v>
      </c>
      <c r="Q106" s="7">
        <v>1792</v>
      </c>
      <c r="R106" s="7">
        <v>9</v>
      </c>
      <c r="S106" s="7">
        <v>7</v>
      </c>
      <c r="T106" s="7"/>
      <c r="U106" s="28" t="s">
        <v>216</v>
      </c>
      <c r="V106" s="28" t="s">
        <v>72</v>
      </c>
      <c r="W106" s="9"/>
      <c r="X106" s="9"/>
      <c r="Y106" s="9"/>
      <c r="Z106" s="24">
        <v>87</v>
      </c>
      <c r="AA106" s="25">
        <v>94</v>
      </c>
      <c r="AC106" s="7">
        <v>3</v>
      </c>
      <c r="AD106" s="7">
        <v>28</v>
      </c>
      <c r="AE106" s="7">
        <v>1792</v>
      </c>
      <c r="AF106" s="7">
        <v>9</v>
      </c>
      <c r="AG106" s="7">
        <v>7</v>
      </c>
      <c r="AH106" s="16"/>
      <c r="AI106" s="14" t="s">
        <v>216</v>
      </c>
      <c r="AJ106" s="14" t="s">
        <v>72</v>
      </c>
      <c r="AK106" s="9"/>
      <c r="AL106" s="9"/>
      <c r="AM106" s="9"/>
      <c r="AN106" s="22">
        <v>131</v>
      </c>
      <c r="AO106" s="23">
        <v>56</v>
      </c>
      <c r="AQ106" s="41">
        <f t="shared" si="8"/>
        <v>395.38</v>
      </c>
      <c r="AR106" s="41">
        <f t="shared" si="9"/>
        <v>-0.15555555555557021</v>
      </c>
      <c r="AS106" s="41">
        <f t="shared" si="10"/>
        <v>-7.7777777777785051E-2</v>
      </c>
      <c r="AT106" s="41">
        <f t="shared" si="11"/>
        <v>0.23333333333332229</v>
      </c>
    </row>
    <row r="107" spans="1:46" x14ac:dyDescent="0.35">
      <c r="A107" s="14">
        <v>3</v>
      </c>
      <c r="B107" s="14">
        <v>5</v>
      </c>
      <c r="C107" s="7">
        <v>1792</v>
      </c>
      <c r="D107" s="7">
        <v>10</v>
      </c>
      <c r="E107" s="7">
        <v>24</v>
      </c>
      <c r="F107" s="16"/>
      <c r="G107" s="9" t="s">
        <v>23</v>
      </c>
      <c r="H107" s="9" t="s">
        <v>192</v>
      </c>
      <c r="I107" s="9"/>
      <c r="J107" s="9"/>
      <c r="K107" s="9"/>
      <c r="L107" s="22">
        <v>92</v>
      </c>
      <c r="M107" s="23">
        <v>73</v>
      </c>
      <c r="O107" s="9">
        <v>3</v>
      </c>
      <c r="P107" s="9">
        <v>26</v>
      </c>
      <c r="Q107" s="7">
        <v>1792</v>
      </c>
      <c r="R107" s="7">
        <v>10</v>
      </c>
      <c r="S107" s="7">
        <v>24</v>
      </c>
      <c r="T107" s="7"/>
      <c r="U107" s="28" t="s">
        <v>23</v>
      </c>
      <c r="V107" s="28" t="s">
        <v>192</v>
      </c>
      <c r="W107" s="9"/>
      <c r="X107" s="9"/>
      <c r="Y107" s="9"/>
      <c r="Z107" s="24">
        <v>46</v>
      </c>
      <c r="AA107" s="25">
        <v>37</v>
      </c>
      <c r="AC107" s="7">
        <v>3</v>
      </c>
      <c r="AD107" s="7">
        <v>28</v>
      </c>
      <c r="AE107" s="7">
        <v>1792</v>
      </c>
      <c r="AF107" s="7">
        <v>10</v>
      </c>
      <c r="AG107" s="7">
        <v>24</v>
      </c>
      <c r="AH107" s="16"/>
      <c r="AI107" s="14" t="s">
        <v>23</v>
      </c>
      <c r="AJ107" s="14" t="s">
        <v>192</v>
      </c>
      <c r="AK107" s="9"/>
      <c r="AL107" s="9"/>
      <c r="AM107" s="9"/>
      <c r="AN107" s="22">
        <v>69</v>
      </c>
      <c r="AO107" s="23">
        <v>24</v>
      </c>
      <c r="AQ107" s="41">
        <f t="shared" si="8"/>
        <v>208.34000000000003</v>
      </c>
      <c r="AR107" s="41">
        <f t="shared" si="9"/>
        <v>-0.13444444444443659</v>
      </c>
      <c r="AS107" s="41">
        <f t="shared" si="10"/>
        <v>-7.2222222222218302E-2</v>
      </c>
      <c r="AT107" s="41">
        <f t="shared" si="11"/>
        <v>0.20666666666667255</v>
      </c>
    </row>
    <row r="108" spans="1:46" x14ac:dyDescent="0.35">
      <c r="A108" s="14">
        <v>3</v>
      </c>
      <c r="B108" s="14">
        <v>5</v>
      </c>
      <c r="C108" s="7">
        <v>1792</v>
      </c>
      <c r="D108" s="7">
        <v>10</v>
      </c>
      <c r="E108" s="7">
        <v>29</v>
      </c>
      <c r="F108" s="16"/>
      <c r="G108" s="9" t="s">
        <v>24</v>
      </c>
      <c r="H108" s="9" t="s">
        <v>217</v>
      </c>
      <c r="I108" s="9"/>
      <c r="J108" s="9"/>
      <c r="K108" s="9"/>
      <c r="L108" s="22">
        <v>2726</v>
      </c>
      <c r="M108" s="23">
        <v>99</v>
      </c>
      <c r="O108" s="9">
        <v>3</v>
      </c>
      <c r="P108" s="9">
        <v>26</v>
      </c>
      <c r="Q108" s="7">
        <v>1792</v>
      </c>
      <c r="R108" s="7">
        <v>10</v>
      </c>
      <c r="S108" s="7">
        <v>29</v>
      </c>
      <c r="T108" s="7"/>
      <c r="U108" s="28" t="s">
        <v>24</v>
      </c>
      <c r="V108" s="28" t="s">
        <v>217</v>
      </c>
      <c r="W108" s="9"/>
      <c r="X108" s="9"/>
      <c r="Y108" s="9"/>
      <c r="Z108" s="24">
        <v>1363</v>
      </c>
      <c r="AA108" s="25">
        <v>50</v>
      </c>
      <c r="AC108" s="7">
        <v>3</v>
      </c>
      <c r="AD108" s="7">
        <v>28</v>
      </c>
      <c r="AE108" s="7">
        <v>1792</v>
      </c>
      <c r="AF108" s="7">
        <v>10</v>
      </c>
      <c r="AG108" s="7">
        <v>29</v>
      </c>
      <c r="AH108" s="16"/>
      <c r="AI108" s="14" t="s">
        <v>24</v>
      </c>
      <c r="AJ108" s="14" t="s">
        <v>217</v>
      </c>
      <c r="AK108" s="9"/>
      <c r="AL108" s="9"/>
      <c r="AM108" s="9"/>
      <c r="AN108" s="22">
        <v>2045</v>
      </c>
      <c r="AO108" s="39">
        <v>93</v>
      </c>
      <c r="AQ108" s="41">
        <f t="shared" si="8"/>
        <v>6136.42</v>
      </c>
      <c r="AR108" s="41">
        <f t="shared" si="9"/>
        <v>0.30777777777781012</v>
      </c>
      <c r="AS108" s="41">
        <f t="shared" si="10"/>
        <v>0.14888888888890506</v>
      </c>
      <c r="AT108" s="41">
        <f t="shared" si="11"/>
        <v>-0.45666666666664246</v>
      </c>
    </row>
    <row r="109" spans="1:46" x14ac:dyDescent="0.35">
      <c r="A109" s="14">
        <v>3</v>
      </c>
      <c r="B109" s="14">
        <v>5</v>
      </c>
      <c r="C109" s="7">
        <v>1792</v>
      </c>
      <c r="D109" s="7">
        <v>10</v>
      </c>
      <c r="E109" s="7">
        <v>29</v>
      </c>
      <c r="F109" s="16"/>
      <c r="G109" s="9" t="s">
        <v>60</v>
      </c>
      <c r="H109" s="9" t="s">
        <v>218</v>
      </c>
      <c r="I109" s="9"/>
      <c r="J109" s="9"/>
      <c r="K109" s="9"/>
      <c r="L109" s="22">
        <v>813</v>
      </c>
      <c r="M109" s="23">
        <v>23</v>
      </c>
      <c r="O109" s="9">
        <v>3</v>
      </c>
      <c r="P109" s="9">
        <v>26</v>
      </c>
      <c r="Q109" s="7">
        <v>1792</v>
      </c>
      <c r="R109" s="7">
        <v>10</v>
      </c>
      <c r="S109" s="7">
        <v>29</v>
      </c>
      <c r="T109" s="7"/>
      <c r="U109" s="28" t="s">
        <v>60</v>
      </c>
      <c r="V109" s="28" t="s">
        <v>218</v>
      </c>
      <c r="W109" s="9"/>
      <c r="X109" s="9"/>
      <c r="Y109" s="9"/>
      <c r="Z109" s="24">
        <v>406</v>
      </c>
      <c r="AA109" s="25">
        <v>62</v>
      </c>
      <c r="AC109" s="7">
        <v>3</v>
      </c>
      <c r="AD109" s="7">
        <v>28</v>
      </c>
      <c r="AE109" s="7">
        <v>1792</v>
      </c>
      <c r="AF109" s="7">
        <v>10</v>
      </c>
      <c r="AG109" s="7">
        <v>29</v>
      </c>
      <c r="AH109" s="16"/>
      <c r="AI109" s="9" t="s">
        <v>60</v>
      </c>
      <c r="AJ109" s="9" t="s">
        <v>218</v>
      </c>
      <c r="AK109" s="9"/>
      <c r="AL109" s="9"/>
      <c r="AM109" s="9"/>
      <c r="AN109" s="22">
        <v>609</v>
      </c>
      <c r="AO109" s="23">
        <v>56</v>
      </c>
      <c r="AQ109" s="41">
        <f t="shared" ref="AQ109:AQ139" si="12">+L109+M109/100+Z109+AA109/100+AN109+AO109/100</f>
        <v>1829.4099999999999</v>
      </c>
      <c r="AR109" s="41">
        <f t="shared" ref="AR109:AR139" si="13">+(4/9)*AQ109-L109-M109/100</f>
        <v>-0.15888888888899147</v>
      </c>
      <c r="AS109" s="41">
        <f t="shared" ref="AS109:AS139" si="14">+(2/9)*AQ109-Z109-AA109/100</f>
        <v>-8.4444444444495725E-2</v>
      </c>
      <c r="AT109" s="41">
        <f t="shared" ref="AT109:AT139" si="15">+(3/9)*AQ109-AN109-AO109/100</f>
        <v>0.24333333333328477</v>
      </c>
    </row>
    <row r="110" spans="1:46" x14ac:dyDescent="0.35">
      <c r="A110" s="14">
        <v>3</v>
      </c>
      <c r="B110" s="14">
        <v>5</v>
      </c>
      <c r="C110" s="7">
        <v>1792</v>
      </c>
      <c r="D110" s="7">
        <v>11</v>
      </c>
      <c r="E110" s="7">
        <v>19</v>
      </c>
      <c r="F110" s="16"/>
      <c r="G110" s="9" t="s">
        <v>24</v>
      </c>
      <c r="H110" s="9" t="s">
        <v>219</v>
      </c>
      <c r="I110" s="9"/>
      <c r="J110" s="9"/>
      <c r="K110" s="9"/>
      <c r="L110" s="22">
        <v>76</v>
      </c>
      <c r="M110" s="23">
        <v>37</v>
      </c>
      <c r="O110" s="9">
        <v>3</v>
      </c>
      <c r="P110" s="9">
        <v>26</v>
      </c>
      <c r="Q110" s="7">
        <v>1792</v>
      </c>
      <c r="R110" s="7">
        <v>11</v>
      </c>
      <c r="S110" s="7">
        <v>19</v>
      </c>
      <c r="T110" s="7"/>
      <c r="U110" s="28" t="s">
        <v>24</v>
      </c>
      <c r="V110" s="28" t="s">
        <v>220</v>
      </c>
      <c r="W110" s="9"/>
      <c r="X110" s="9"/>
      <c r="Y110" s="9"/>
      <c r="Z110" s="24">
        <v>38</v>
      </c>
      <c r="AA110" s="25">
        <v>19</v>
      </c>
      <c r="AK110" s="9"/>
      <c r="AL110" s="9"/>
      <c r="AM110" s="9"/>
      <c r="AQ110" s="41">
        <f t="shared" si="12"/>
        <v>114.56</v>
      </c>
      <c r="AR110" s="41">
        <f t="shared" si="13"/>
        <v>-25.454444444444444</v>
      </c>
      <c r="AS110" s="41">
        <f t="shared" si="14"/>
        <v>-12.732222222222221</v>
      </c>
      <c r="AT110" s="41">
        <f t="shared" si="15"/>
        <v>38.186666666666667</v>
      </c>
    </row>
    <row r="111" spans="1:46" x14ac:dyDescent="0.35">
      <c r="A111" s="14">
        <v>3</v>
      </c>
      <c r="B111" s="14">
        <v>5</v>
      </c>
      <c r="C111" s="7">
        <v>1793</v>
      </c>
      <c r="D111" s="7">
        <v>2</v>
      </c>
      <c r="E111" s="7">
        <v>13</v>
      </c>
      <c r="F111" s="16"/>
      <c r="G111" s="9" t="s">
        <v>126</v>
      </c>
      <c r="H111" s="14" t="s">
        <v>130</v>
      </c>
      <c r="L111" s="22">
        <v>2500</v>
      </c>
      <c r="M111" s="23"/>
      <c r="O111" s="9"/>
      <c r="P111" s="9"/>
      <c r="Q111" s="7"/>
      <c r="R111" s="7"/>
      <c r="S111" s="7"/>
      <c r="T111" s="7"/>
      <c r="U111" s="28"/>
      <c r="V111" s="28"/>
      <c r="W111" s="14"/>
      <c r="X111" s="14"/>
      <c r="Y111" s="14"/>
      <c r="Z111" s="25"/>
      <c r="AA111" s="25"/>
      <c r="AC111" s="7"/>
      <c r="AD111" s="7"/>
      <c r="AE111" s="7"/>
      <c r="AF111" s="7"/>
      <c r="AG111" s="7"/>
      <c r="AH111" s="16"/>
      <c r="AI111" s="9"/>
      <c r="AJ111" s="9"/>
      <c r="AK111" s="14"/>
      <c r="AL111" s="14"/>
      <c r="AM111" s="14"/>
      <c r="AQ111" s="41">
        <f t="shared" si="12"/>
        <v>2500</v>
      </c>
      <c r="AR111" s="41">
        <f t="shared" si="13"/>
        <v>-1388.8888888888889</v>
      </c>
      <c r="AS111" s="41">
        <f t="shared" si="14"/>
        <v>555.55555555555554</v>
      </c>
      <c r="AT111" s="41">
        <f t="shared" si="15"/>
        <v>833.33333333333326</v>
      </c>
    </row>
    <row r="112" spans="1:46" x14ac:dyDescent="0.35">
      <c r="A112" s="14">
        <v>3</v>
      </c>
      <c r="B112" s="14">
        <v>5</v>
      </c>
      <c r="C112" s="7">
        <v>1793</v>
      </c>
      <c r="D112" s="7">
        <v>2</v>
      </c>
      <c r="E112" s="7">
        <v>19</v>
      </c>
      <c r="F112" s="16"/>
      <c r="G112" s="9" t="s">
        <v>98</v>
      </c>
      <c r="H112" s="9" t="s">
        <v>221</v>
      </c>
      <c r="I112" s="9"/>
      <c r="J112" s="9"/>
      <c r="K112" s="9"/>
      <c r="L112" s="22">
        <v>426</v>
      </c>
      <c r="M112" s="23">
        <v>21</v>
      </c>
      <c r="O112" s="9">
        <v>3</v>
      </c>
      <c r="P112" s="9">
        <v>26</v>
      </c>
      <c r="Q112" s="7">
        <v>1793</v>
      </c>
      <c r="R112" s="7">
        <v>2</v>
      </c>
      <c r="S112" s="7">
        <v>19</v>
      </c>
      <c r="T112" s="7"/>
      <c r="U112" s="28" t="s">
        <v>98</v>
      </c>
      <c r="V112" s="28" t="s">
        <v>221</v>
      </c>
      <c r="W112" s="9"/>
      <c r="X112" s="9"/>
      <c r="Y112" s="9"/>
      <c r="Z112" s="24">
        <v>213</v>
      </c>
      <c r="AA112" s="25">
        <v>11</v>
      </c>
      <c r="AC112" s="7">
        <v>3</v>
      </c>
      <c r="AD112" s="7">
        <v>28</v>
      </c>
      <c r="AE112" s="7">
        <v>1793</v>
      </c>
      <c r="AF112" s="7">
        <v>2</v>
      </c>
      <c r="AG112" s="7">
        <v>19</v>
      </c>
      <c r="AH112" s="16"/>
      <c r="AI112" s="14" t="s">
        <v>98</v>
      </c>
      <c r="AJ112" s="9" t="s">
        <v>221</v>
      </c>
      <c r="AK112" s="9"/>
      <c r="AL112" s="9"/>
      <c r="AM112" s="9"/>
      <c r="AN112" s="22">
        <v>422</v>
      </c>
      <c r="AO112" s="23">
        <v>48</v>
      </c>
      <c r="AQ112" s="41">
        <f t="shared" si="12"/>
        <v>1061.8000000000002</v>
      </c>
      <c r="AR112" s="41">
        <f t="shared" si="13"/>
        <v>45.701111111111153</v>
      </c>
      <c r="AS112" s="41">
        <f t="shared" si="14"/>
        <v>22.845555555555578</v>
      </c>
      <c r="AT112" s="41">
        <f t="shared" si="15"/>
        <v>-68.54666666666661</v>
      </c>
    </row>
    <row r="113" spans="1:46" x14ac:dyDescent="0.35">
      <c r="A113" s="14">
        <v>3</v>
      </c>
      <c r="B113" s="14">
        <v>5</v>
      </c>
      <c r="C113" s="7">
        <v>1793</v>
      </c>
      <c r="D113" s="7">
        <v>2</v>
      </c>
      <c r="E113" s="7">
        <v>19</v>
      </c>
      <c r="F113" s="16"/>
      <c r="G113" s="9" t="s">
        <v>98</v>
      </c>
      <c r="H113" s="9" t="s">
        <v>221</v>
      </c>
      <c r="I113" s="9"/>
      <c r="J113" s="9"/>
      <c r="K113" s="9"/>
      <c r="L113" s="22">
        <v>136</v>
      </c>
      <c r="M113" s="23">
        <v>50</v>
      </c>
      <c r="O113" s="9">
        <v>3</v>
      </c>
      <c r="P113" s="9">
        <v>26</v>
      </c>
      <c r="Q113" s="7">
        <v>1792</v>
      </c>
      <c r="R113" s="7">
        <v>11</v>
      </c>
      <c r="S113" s="7">
        <v>7</v>
      </c>
      <c r="T113" s="7"/>
      <c r="U113" s="28" t="s">
        <v>98</v>
      </c>
      <c r="V113" s="28" t="s">
        <v>221</v>
      </c>
      <c r="W113" s="9"/>
      <c r="X113" s="9"/>
      <c r="Y113" s="9"/>
      <c r="Z113" s="24">
        <v>68</v>
      </c>
      <c r="AA113" s="25">
        <v>26</v>
      </c>
      <c r="AC113" s="7"/>
      <c r="AD113" s="7"/>
      <c r="AE113" s="7"/>
      <c r="AF113" s="7"/>
      <c r="AG113" s="7"/>
      <c r="AH113" s="16"/>
      <c r="AI113" s="14"/>
      <c r="AJ113" s="9"/>
      <c r="AK113" s="9"/>
      <c r="AL113" s="9"/>
      <c r="AM113" s="9"/>
      <c r="AN113" s="22"/>
      <c r="AQ113" s="41">
        <f t="shared" si="12"/>
        <v>204.76</v>
      </c>
      <c r="AR113" s="41">
        <f t="shared" si="13"/>
        <v>-45.495555555555569</v>
      </c>
      <c r="AS113" s="41">
        <f t="shared" si="14"/>
        <v>-22.757777777777786</v>
      </c>
      <c r="AT113" s="41">
        <f t="shared" si="15"/>
        <v>68.25333333333333</v>
      </c>
    </row>
    <row r="114" spans="1:46" x14ac:dyDescent="0.35">
      <c r="A114" s="14">
        <v>3</v>
      </c>
      <c r="B114" s="14">
        <v>5</v>
      </c>
      <c r="C114" s="7">
        <v>1793</v>
      </c>
      <c r="D114" s="7">
        <v>3</v>
      </c>
      <c r="E114" s="7">
        <v>4</v>
      </c>
      <c r="F114" s="16"/>
      <c r="G114" s="9" t="s">
        <v>24</v>
      </c>
      <c r="H114" s="9" t="s">
        <v>222</v>
      </c>
      <c r="I114" s="9" t="s">
        <v>246</v>
      </c>
      <c r="J114" s="44" t="s">
        <v>266</v>
      </c>
      <c r="K114" s="9"/>
      <c r="L114" s="22">
        <v>6253</v>
      </c>
      <c r="M114" s="23">
        <v>94</v>
      </c>
      <c r="O114" s="9">
        <v>3</v>
      </c>
      <c r="P114" s="9">
        <v>26</v>
      </c>
      <c r="Q114" s="7">
        <v>1793</v>
      </c>
      <c r="R114" s="7">
        <v>3</v>
      </c>
      <c r="S114" s="7">
        <v>4</v>
      </c>
      <c r="T114" s="7"/>
      <c r="U114" s="28" t="s">
        <v>24</v>
      </c>
      <c r="V114" s="28" t="s">
        <v>107</v>
      </c>
      <c r="W114" s="9" t="s">
        <v>246</v>
      </c>
      <c r="X114" s="44" t="s">
        <v>266</v>
      </c>
      <c r="Y114" s="9"/>
      <c r="Z114" s="24">
        <v>3126</v>
      </c>
      <c r="AA114" s="25">
        <v>98</v>
      </c>
      <c r="AC114" s="7">
        <v>3</v>
      </c>
      <c r="AD114" s="7">
        <v>28</v>
      </c>
      <c r="AE114" s="7">
        <v>1793</v>
      </c>
      <c r="AF114" s="7">
        <v>3</v>
      </c>
      <c r="AG114" s="7">
        <v>4</v>
      </c>
      <c r="AH114" s="16"/>
      <c r="AI114" s="14" t="s">
        <v>24</v>
      </c>
      <c r="AJ114" s="14" t="s">
        <v>107</v>
      </c>
      <c r="AK114" s="9"/>
      <c r="AL114" s="9"/>
      <c r="AM114" s="9"/>
      <c r="AN114" s="22">
        <v>4690</v>
      </c>
      <c r="AO114" s="23">
        <v>80</v>
      </c>
      <c r="AQ114" s="41">
        <f t="shared" si="12"/>
        <v>14071.719999999998</v>
      </c>
      <c r="AR114" s="41">
        <f t="shared" si="13"/>
        <v>0.15777777777617308</v>
      </c>
      <c r="AS114" s="41">
        <f t="shared" si="14"/>
        <v>6.888888888808653E-2</v>
      </c>
      <c r="AT114" s="41">
        <f t="shared" si="15"/>
        <v>-0.22666666666809765</v>
      </c>
    </row>
    <row r="115" spans="1:46" x14ac:dyDescent="0.35">
      <c r="A115" s="14">
        <v>3</v>
      </c>
      <c r="B115" s="14">
        <v>5</v>
      </c>
      <c r="C115" s="7">
        <v>1793</v>
      </c>
      <c r="D115" s="7">
        <v>3</v>
      </c>
      <c r="E115" s="7">
        <v>4</v>
      </c>
      <c r="F115" s="16"/>
      <c r="G115" s="14" t="s">
        <v>223</v>
      </c>
      <c r="H115" s="14" t="s">
        <v>71</v>
      </c>
      <c r="I115" s="44" t="s">
        <v>246</v>
      </c>
      <c r="J115" s="44" t="s">
        <v>266</v>
      </c>
      <c r="L115" s="22">
        <v>11149</v>
      </c>
      <c r="M115" s="23">
        <v>4</v>
      </c>
      <c r="O115" s="9">
        <v>3</v>
      </c>
      <c r="P115" s="9">
        <v>26</v>
      </c>
      <c r="Q115" s="7">
        <v>1793</v>
      </c>
      <c r="R115" s="7">
        <v>3</v>
      </c>
      <c r="S115" s="7">
        <v>4</v>
      </c>
      <c r="T115" s="7"/>
      <c r="U115" s="14" t="s">
        <v>223</v>
      </c>
      <c r="V115" s="14" t="s">
        <v>71</v>
      </c>
      <c r="W115" s="44" t="s">
        <v>246</v>
      </c>
      <c r="X115" s="44" t="s">
        <v>266</v>
      </c>
      <c r="Y115" s="14"/>
      <c r="Z115" s="24">
        <v>5574</v>
      </c>
      <c r="AA115" s="25">
        <v>52</v>
      </c>
      <c r="AC115" s="7">
        <v>3</v>
      </c>
      <c r="AD115" s="7">
        <v>28</v>
      </c>
      <c r="AE115" s="7">
        <v>1793</v>
      </c>
      <c r="AF115" s="7">
        <v>3</v>
      </c>
      <c r="AG115" s="7">
        <v>4</v>
      </c>
      <c r="AH115" s="16"/>
      <c r="AI115" s="14" t="s">
        <v>223</v>
      </c>
      <c r="AJ115" s="14" t="s">
        <v>71</v>
      </c>
      <c r="AK115" s="44" t="s">
        <v>246</v>
      </c>
      <c r="AL115" s="44" t="s">
        <v>266</v>
      </c>
      <c r="AM115" s="14"/>
      <c r="AN115" s="22">
        <v>8361</v>
      </c>
      <c r="AO115" s="23">
        <v>2</v>
      </c>
      <c r="AQ115" s="41">
        <f t="shared" si="12"/>
        <v>25084.58</v>
      </c>
      <c r="AR115" s="41">
        <f t="shared" si="13"/>
        <v>-0.3377777777778101</v>
      </c>
      <c r="AS115" s="41">
        <f t="shared" si="14"/>
        <v>-0.16888888888890508</v>
      </c>
      <c r="AT115" s="41">
        <f t="shared" si="15"/>
        <v>0.5066666666666424</v>
      </c>
    </row>
    <row r="116" spans="1:46" x14ac:dyDescent="0.35">
      <c r="A116" s="14">
        <v>3</v>
      </c>
      <c r="B116" s="14">
        <v>5</v>
      </c>
      <c r="C116" s="7">
        <v>1793</v>
      </c>
      <c r="D116" s="7">
        <v>3</v>
      </c>
      <c r="E116" s="7">
        <v>4</v>
      </c>
      <c r="F116" s="16"/>
      <c r="G116" s="9" t="s">
        <v>24</v>
      </c>
      <c r="H116" s="9" t="s">
        <v>95</v>
      </c>
      <c r="I116" s="44" t="s">
        <v>246</v>
      </c>
      <c r="J116" s="44" t="s">
        <v>266</v>
      </c>
      <c r="K116" s="9"/>
      <c r="L116" s="22">
        <v>22278</v>
      </c>
      <c r="M116" s="23">
        <v>66</v>
      </c>
      <c r="O116" s="9">
        <v>3</v>
      </c>
      <c r="P116" s="9">
        <v>26</v>
      </c>
      <c r="Q116" s="7">
        <v>1793</v>
      </c>
      <c r="R116" s="7">
        <v>3</v>
      </c>
      <c r="S116" s="7">
        <v>4</v>
      </c>
      <c r="T116" s="7"/>
      <c r="U116" s="28" t="s">
        <v>24</v>
      </c>
      <c r="V116" s="28" t="s">
        <v>95</v>
      </c>
      <c r="W116" s="44" t="s">
        <v>246</v>
      </c>
      <c r="X116" s="44" t="s">
        <v>266</v>
      </c>
      <c r="Y116" s="9"/>
      <c r="Z116" s="24">
        <v>11139</v>
      </c>
      <c r="AA116" s="25">
        <v>34</v>
      </c>
      <c r="AC116" s="7">
        <v>3</v>
      </c>
      <c r="AD116" s="7">
        <v>28</v>
      </c>
      <c r="AE116" s="7">
        <v>1793</v>
      </c>
      <c r="AF116" s="7">
        <v>3</v>
      </c>
      <c r="AG116" s="7">
        <v>4</v>
      </c>
      <c r="AH116" s="16"/>
      <c r="AI116" s="14" t="s">
        <v>24</v>
      </c>
      <c r="AJ116" s="14" t="s">
        <v>95</v>
      </c>
      <c r="AK116" s="44" t="s">
        <v>246</v>
      </c>
      <c r="AL116" s="44" t="s">
        <v>266</v>
      </c>
      <c r="AM116" s="9"/>
      <c r="AN116" s="22">
        <v>16709</v>
      </c>
      <c r="AO116" s="23">
        <v>50</v>
      </c>
      <c r="AQ116" s="41">
        <f t="shared" si="12"/>
        <v>50127.5</v>
      </c>
      <c r="AR116" s="41">
        <f t="shared" si="13"/>
        <v>0.22888888888686776</v>
      </c>
      <c r="AS116" s="41">
        <f t="shared" si="14"/>
        <v>0.10444444444343387</v>
      </c>
      <c r="AT116" s="41">
        <f t="shared" si="15"/>
        <v>-0.33333333333575865</v>
      </c>
    </row>
    <row r="117" spans="1:46" x14ac:dyDescent="0.35">
      <c r="A117" s="14">
        <v>3</v>
      </c>
      <c r="B117" s="14">
        <v>5</v>
      </c>
      <c r="C117" s="7">
        <v>1793</v>
      </c>
      <c r="D117" s="7">
        <v>3</v>
      </c>
      <c r="E117" s="7">
        <v>4</v>
      </c>
      <c r="F117" s="16"/>
      <c r="G117" s="9" t="s">
        <v>23</v>
      </c>
      <c r="H117" s="9" t="s">
        <v>101</v>
      </c>
      <c r="I117" s="44" t="s">
        <v>246</v>
      </c>
      <c r="J117" s="44" t="s">
        <v>266</v>
      </c>
      <c r="K117" s="9"/>
      <c r="L117" s="22">
        <v>3828</v>
      </c>
      <c r="M117" s="23">
        <v>65</v>
      </c>
      <c r="O117" s="9">
        <v>3</v>
      </c>
      <c r="P117" s="9">
        <v>26</v>
      </c>
      <c r="Q117" s="7">
        <v>1793</v>
      </c>
      <c r="R117" s="7">
        <v>3</v>
      </c>
      <c r="S117" s="7">
        <v>4</v>
      </c>
      <c r="T117" s="7"/>
      <c r="U117" s="28" t="s">
        <v>23</v>
      </c>
      <c r="V117" s="28" t="s">
        <v>101</v>
      </c>
      <c r="W117" s="44" t="s">
        <v>246</v>
      </c>
      <c r="X117" s="44" t="s">
        <v>266</v>
      </c>
      <c r="Y117" s="9"/>
      <c r="Z117" s="24">
        <v>1914</v>
      </c>
      <c r="AA117" s="25">
        <v>33</v>
      </c>
      <c r="AC117" s="7">
        <v>3</v>
      </c>
      <c r="AD117" s="7">
        <v>28</v>
      </c>
      <c r="AE117" s="7">
        <v>1793</v>
      </c>
      <c r="AF117" s="7">
        <v>3</v>
      </c>
      <c r="AG117" s="7">
        <v>4</v>
      </c>
      <c r="AH117" s="16"/>
      <c r="AI117" s="14" t="s">
        <v>23</v>
      </c>
      <c r="AJ117" s="14" t="s">
        <v>101</v>
      </c>
      <c r="AK117" s="44" t="s">
        <v>246</v>
      </c>
      <c r="AL117" s="44" t="s">
        <v>266</v>
      </c>
      <c r="AM117" s="9"/>
      <c r="AN117" s="22">
        <v>2871</v>
      </c>
      <c r="AO117" s="23">
        <v>15</v>
      </c>
      <c r="AQ117" s="41">
        <f t="shared" si="12"/>
        <v>8614.1299999999992</v>
      </c>
      <c r="AR117" s="41">
        <f t="shared" si="13"/>
        <v>-0.14777777777853773</v>
      </c>
      <c r="AS117" s="41">
        <f t="shared" si="14"/>
        <v>-7.8888888889268871E-2</v>
      </c>
      <c r="AT117" s="41">
        <f t="shared" si="15"/>
        <v>0.22666666666609672</v>
      </c>
    </row>
    <row r="118" spans="1:46" x14ac:dyDescent="0.35">
      <c r="A118" s="14">
        <v>3</v>
      </c>
      <c r="B118" s="14">
        <v>5</v>
      </c>
      <c r="C118" s="7">
        <v>1793</v>
      </c>
      <c r="D118" s="7">
        <v>3</v>
      </c>
      <c r="E118" s="7">
        <v>4</v>
      </c>
      <c r="F118" s="16"/>
      <c r="G118" s="9" t="s">
        <v>26</v>
      </c>
      <c r="H118" s="9" t="s">
        <v>68</v>
      </c>
      <c r="I118" s="44" t="s">
        <v>246</v>
      </c>
      <c r="J118" s="44" t="s">
        <v>266</v>
      </c>
      <c r="K118" s="9"/>
      <c r="L118" s="22">
        <v>14617</v>
      </c>
      <c r="M118" s="23">
        <v>51</v>
      </c>
      <c r="O118" s="9">
        <v>3</v>
      </c>
      <c r="P118" s="9">
        <v>26</v>
      </c>
      <c r="Q118" s="7">
        <v>1793</v>
      </c>
      <c r="R118" s="7">
        <v>3</v>
      </c>
      <c r="S118" s="7">
        <v>4</v>
      </c>
      <c r="T118" s="7"/>
      <c r="U118" s="28" t="s">
        <v>26</v>
      </c>
      <c r="V118" s="28" t="s">
        <v>68</v>
      </c>
      <c r="W118" s="44" t="s">
        <v>246</v>
      </c>
      <c r="X118" s="44" t="s">
        <v>266</v>
      </c>
      <c r="Y118" s="9"/>
      <c r="Z118" s="24">
        <v>7308</v>
      </c>
      <c r="AA118" s="25">
        <v>77</v>
      </c>
      <c r="AC118" s="7">
        <v>3</v>
      </c>
      <c r="AD118" s="7">
        <v>28</v>
      </c>
      <c r="AE118" s="7">
        <v>1793</v>
      </c>
      <c r="AF118" s="7">
        <v>3</v>
      </c>
      <c r="AG118" s="7">
        <v>4</v>
      </c>
      <c r="AH118" s="16"/>
      <c r="AI118" s="14" t="s">
        <v>26</v>
      </c>
      <c r="AJ118" s="14" t="s">
        <v>68</v>
      </c>
      <c r="AK118" s="44" t="s">
        <v>246</v>
      </c>
      <c r="AL118" s="44" t="s">
        <v>266</v>
      </c>
      <c r="AM118" s="9"/>
      <c r="AN118" s="22">
        <v>10963</v>
      </c>
      <c r="AO118" s="25">
        <v>76</v>
      </c>
      <c r="AQ118" s="41">
        <f t="shared" si="12"/>
        <v>32890.04</v>
      </c>
      <c r="AR118" s="41">
        <f t="shared" si="13"/>
        <v>0.28555555555452883</v>
      </c>
      <c r="AS118" s="41">
        <f t="shared" si="14"/>
        <v>0.1277777777772644</v>
      </c>
      <c r="AT118" s="41">
        <f t="shared" si="15"/>
        <v>-0.41333333333364863</v>
      </c>
    </row>
    <row r="119" spans="1:46" x14ac:dyDescent="0.35">
      <c r="A119" s="14">
        <v>3</v>
      </c>
      <c r="B119" s="14">
        <v>5</v>
      </c>
      <c r="C119" s="7">
        <v>1793</v>
      </c>
      <c r="D119" s="7">
        <v>3</v>
      </c>
      <c r="E119" s="7">
        <v>4</v>
      </c>
      <c r="F119" s="16"/>
      <c r="G119" s="9" t="s">
        <v>24</v>
      </c>
      <c r="H119" s="9" t="s">
        <v>69</v>
      </c>
      <c r="I119" s="44" t="s">
        <v>246</v>
      </c>
      <c r="J119" s="44" t="s">
        <v>266</v>
      </c>
      <c r="K119" s="9"/>
      <c r="L119" s="22">
        <v>20362</v>
      </c>
      <c r="M119" s="23">
        <v>25</v>
      </c>
      <c r="O119" s="9">
        <v>3</v>
      </c>
      <c r="P119" s="9">
        <v>26</v>
      </c>
      <c r="Q119" s="7">
        <v>1793</v>
      </c>
      <c r="R119" s="7">
        <v>3</v>
      </c>
      <c r="S119" s="7">
        <v>4</v>
      </c>
      <c r="T119" s="7"/>
      <c r="U119" s="28" t="s">
        <v>24</v>
      </c>
      <c r="V119" s="28" t="s">
        <v>69</v>
      </c>
      <c r="W119" s="44" t="s">
        <v>246</v>
      </c>
      <c r="X119" s="44" t="s">
        <v>266</v>
      </c>
      <c r="Y119" s="9"/>
      <c r="Z119" s="24">
        <v>10181</v>
      </c>
      <c r="AA119" s="25">
        <v>15</v>
      </c>
      <c r="AC119" s="7">
        <v>3</v>
      </c>
      <c r="AD119" s="7">
        <v>28</v>
      </c>
      <c r="AE119" s="7">
        <v>1793</v>
      </c>
      <c r="AF119" s="7">
        <v>3</v>
      </c>
      <c r="AG119" s="7">
        <v>4</v>
      </c>
      <c r="AH119" s="16"/>
      <c r="AI119" s="14" t="s">
        <v>24</v>
      </c>
      <c r="AJ119" s="14" t="s">
        <v>69</v>
      </c>
      <c r="AK119" s="44" t="s">
        <v>246</v>
      </c>
      <c r="AL119" s="44" t="s">
        <v>266</v>
      </c>
      <c r="AM119" s="9"/>
      <c r="AN119" s="24">
        <v>15271</v>
      </c>
      <c r="AO119" s="23">
        <v>94</v>
      </c>
      <c r="AQ119" s="41">
        <f t="shared" si="12"/>
        <v>45815.340000000004</v>
      </c>
      <c r="AR119" s="41">
        <f t="shared" si="13"/>
        <v>0.12333333333299379</v>
      </c>
      <c r="AS119" s="41">
        <f t="shared" si="14"/>
        <v>3.66666666664969E-2</v>
      </c>
      <c r="AT119" s="41">
        <f t="shared" si="15"/>
        <v>-0.15999999999934511</v>
      </c>
    </row>
    <row r="120" spans="1:46" x14ac:dyDescent="0.35">
      <c r="A120" s="14">
        <v>3</v>
      </c>
      <c r="B120" s="14">
        <v>5</v>
      </c>
      <c r="C120" s="7">
        <v>1793</v>
      </c>
      <c r="D120" s="7">
        <v>3</v>
      </c>
      <c r="E120" s="7">
        <v>4</v>
      </c>
      <c r="F120" s="16" t="s">
        <v>127</v>
      </c>
      <c r="G120" s="9" t="s">
        <v>23</v>
      </c>
      <c r="H120" s="9" t="s">
        <v>84</v>
      </c>
      <c r="I120" s="44" t="s">
        <v>246</v>
      </c>
      <c r="J120" s="44" t="s">
        <v>266</v>
      </c>
      <c r="K120" s="44" t="s">
        <v>245</v>
      </c>
      <c r="L120" s="22">
        <v>5310</v>
      </c>
      <c r="M120" s="23">
        <v>58</v>
      </c>
      <c r="O120" s="9">
        <v>3</v>
      </c>
      <c r="P120" s="9">
        <v>26</v>
      </c>
      <c r="Q120" s="7">
        <v>1793</v>
      </c>
      <c r="R120" s="7">
        <v>3</v>
      </c>
      <c r="S120" s="7">
        <v>4</v>
      </c>
      <c r="T120" s="7" t="s">
        <v>127</v>
      </c>
      <c r="U120" s="28" t="s">
        <v>23</v>
      </c>
      <c r="V120" s="28" t="s">
        <v>84</v>
      </c>
      <c r="W120" s="44" t="s">
        <v>246</v>
      </c>
      <c r="X120" s="44" t="s">
        <v>266</v>
      </c>
      <c r="Y120" s="44" t="s">
        <v>245</v>
      </c>
      <c r="Z120" s="24">
        <v>2655</v>
      </c>
      <c r="AA120" s="25">
        <v>29</v>
      </c>
      <c r="AC120" s="7">
        <v>3</v>
      </c>
      <c r="AD120" s="7">
        <v>28</v>
      </c>
      <c r="AE120" s="7">
        <v>1793</v>
      </c>
      <c r="AF120" s="7">
        <v>3</v>
      </c>
      <c r="AG120" s="7">
        <v>4</v>
      </c>
      <c r="AH120" s="16"/>
      <c r="AI120" s="14" t="s">
        <v>226</v>
      </c>
      <c r="AJ120" s="9" t="s">
        <v>84</v>
      </c>
      <c r="AK120" s="44" t="s">
        <v>246</v>
      </c>
      <c r="AL120" s="44" t="s">
        <v>266</v>
      </c>
      <c r="AM120" s="44" t="s">
        <v>245</v>
      </c>
      <c r="AN120" s="22">
        <v>3982</v>
      </c>
      <c r="AO120" s="39">
        <v>33</v>
      </c>
      <c r="AQ120" s="41">
        <f t="shared" si="12"/>
        <v>11948.199999999999</v>
      </c>
      <c r="AR120" s="41">
        <f t="shared" si="13"/>
        <v>-0.26888888888977813</v>
      </c>
      <c r="AS120" s="41">
        <f t="shared" si="14"/>
        <v>-0.13444444444488907</v>
      </c>
      <c r="AT120" s="41">
        <f t="shared" si="15"/>
        <v>0.40333333333266636</v>
      </c>
    </row>
    <row r="121" spans="1:46" x14ac:dyDescent="0.35">
      <c r="A121" s="14">
        <v>3</v>
      </c>
      <c r="B121" s="14">
        <v>5</v>
      </c>
      <c r="C121" s="7">
        <v>1793</v>
      </c>
      <c r="D121" s="7">
        <v>3</v>
      </c>
      <c r="E121" s="7">
        <v>4</v>
      </c>
      <c r="F121" s="16"/>
      <c r="G121" s="9" t="s">
        <v>85</v>
      </c>
      <c r="H121" s="9" t="s">
        <v>77</v>
      </c>
      <c r="I121" s="15" t="s">
        <v>246</v>
      </c>
      <c r="J121" s="15" t="s">
        <v>266</v>
      </c>
      <c r="K121" s="9"/>
      <c r="L121" s="22">
        <v>11740</v>
      </c>
      <c r="M121" s="23">
        <v>42</v>
      </c>
      <c r="O121" s="9">
        <v>3</v>
      </c>
      <c r="P121" s="9">
        <v>26</v>
      </c>
      <c r="Q121" s="7">
        <v>1793</v>
      </c>
      <c r="R121" s="7">
        <v>3</v>
      </c>
      <c r="S121" s="7">
        <v>4</v>
      </c>
      <c r="T121" s="7"/>
      <c r="U121" s="28" t="s">
        <v>85</v>
      </c>
      <c r="V121" s="28" t="s">
        <v>77</v>
      </c>
      <c r="W121" s="15" t="s">
        <v>246</v>
      </c>
      <c r="X121" s="15" t="s">
        <v>266</v>
      </c>
      <c r="Y121" s="9"/>
      <c r="Z121" s="24">
        <v>5870</v>
      </c>
      <c r="AA121" s="25">
        <v>22</v>
      </c>
      <c r="AC121" s="7">
        <v>3</v>
      </c>
      <c r="AD121" s="7">
        <v>28</v>
      </c>
      <c r="AE121" s="7">
        <v>1793</v>
      </c>
      <c r="AF121" s="7">
        <v>3</v>
      </c>
      <c r="AG121" s="7">
        <v>4</v>
      </c>
      <c r="AH121" s="16"/>
      <c r="AI121" s="14" t="s">
        <v>85</v>
      </c>
      <c r="AJ121" s="9" t="s">
        <v>77</v>
      </c>
      <c r="AK121" s="15" t="s">
        <v>246</v>
      </c>
      <c r="AL121" s="15" t="s">
        <v>266</v>
      </c>
      <c r="AM121" s="9"/>
      <c r="AN121" s="22">
        <v>8805</v>
      </c>
      <c r="AO121" s="23">
        <v>0</v>
      </c>
      <c r="AQ121" s="41">
        <f t="shared" si="12"/>
        <v>26415.64</v>
      </c>
      <c r="AR121" s="41">
        <f t="shared" si="13"/>
        <v>-0.13555555555642057</v>
      </c>
      <c r="AS121" s="41">
        <f t="shared" si="14"/>
        <v>-7.7777777778210294E-2</v>
      </c>
      <c r="AT121" s="41">
        <f t="shared" si="15"/>
        <v>0.21333333333313931</v>
      </c>
    </row>
    <row r="122" spans="1:46" x14ac:dyDescent="0.35">
      <c r="A122" s="14">
        <v>3</v>
      </c>
      <c r="B122" s="14">
        <v>5</v>
      </c>
      <c r="C122" s="7">
        <v>1793</v>
      </c>
      <c r="D122" s="7">
        <v>3</v>
      </c>
      <c r="E122" s="7">
        <v>6</v>
      </c>
      <c r="F122" s="16"/>
      <c r="G122" s="9" t="s">
        <v>104</v>
      </c>
      <c r="H122" s="9" t="s">
        <v>105</v>
      </c>
      <c r="I122" t="s">
        <v>246</v>
      </c>
      <c r="J122" t="s">
        <v>266</v>
      </c>
      <c r="K122" s="9"/>
      <c r="L122" s="22">
        <v>136</v>
      </c>
      <c r="M122" s="23">
        <v>17</v>
      </c>
      <c r="O122" s="9"/>
      <c r="P122" s="9"/>
      <c r="Q122" s="7"/>
      <c r="R122" s="7"/>
      <c r="S122" s="7"/>
      <c r="T122" s="7"/>
      <c r="U122" s="28"/>
      <c r="V122" s="28"/>
      <c r="W122" s="9"/>
      <c r="X122" s="9"/>
      <c r="Y122" s="9"/>
      <c r="Z122" s="25"/>
      <c r="AA122" s="25"/>
      <c r="AC122" s="7"/>
      <c r="AD122" s="7"/>
      <c r="AE122" s="7"/>
      <c r="AF122" s="7"/>
      <c r="AG122" s="7"/>
      <c r="AH122" s="16"/>
      <c r="AI122" s="9"/>
      <c r="AJ122" s="9"/>
      <c r="AK122" s="9"/>
      <c r="AL122" s="9"/>
      <c r="AM122" s="9"/>
      <c r="AQ122" s="41">
        <f t="shared" si="12"/>
        <v>136.16999999999999</v>
      </c>
      <c r="AR122" s="41">
        <f t="shared" si="13"/>
        <v>-75.65000000000002</v>
      </c>
      <c r="AS122" s="41">
        <f t="shared" si="14"/>
        <v>30.259999999999994</v>
      </c>
      <c r="AT122" s="41">
        <f t="shared" si="15"/>
        <v>45.389999999999993</v>
      </c>
    </row>
    <row r="123" spans="1:46" x14ac:dyDescent="0.35">
      <c r="A123" s="14">
        <v>3</v>
      </c>
      <c r="B123" s="14">
        <v>5</v>
      </c>
      <c r="C123" s="7">
        <v>1793</v>
      </c>
      <c r="D123" s="7">
        <v>6</v>
      </c>
      <c r="E123" s="7">
        <v>1</v>
      </c>
      <c r="F123" s="16"/>
      <c r="G123" s="9" t="s">
        <v>66</v>
      </c>
      <c r="H123" s="9"/>
      <c r="I123" s="44" t="s">
        <v>246</v>
      </c>
      <c r="J123" s="44" t="s">
        <v>266</v>
      </c>
      <c r="K123" s="9"/>
      <c r="L123" s="22">
        <v>1450</v>
      </c>
      <c r="M123" s="23">
        <v>6</v>
      </c>
      <c r="W123" s="44"/>
      <c r="X123" s="44"/>
      <c r="Y123" s="9"/>
      <c r="AC123" s="7">
        <v>101</v>
      </c>
      <c r="AD123" s="7">
        <v>132</v>
      </c>
      <c r="AE123" s="7">
        <v>1793</v>
      </c>
      <c r="AF123" s="7">
        <v>5</v>
      </c>
      <c r="AG123" s="7">
        <v>31</v>
      </c>
      <c r="AH123" s="16"/>
      <c r="AI123" s="9" t="s">
        <v>29</v>
      </c>
      <c r="AJ123" s="9" t="s">
        <v>134</v>
      </c>
      <c r="AK123" s="44" t="s">
        <v>246</v>
      </c>
      <c r="AL123" s="44" t="s">
        <v>266</v>
      </c>
      <c r="AM123" s="9"/>
      <c r="AN123" s="23">
        <v>108</v>
      </c>
      <c r="AO123" s="23">
        <v>49</v>
      </c>
      <c r="AQ123" s="41">
        <f t="shared" si="12"/>
        <v>1558.55</v>
      </c>
      <c r="AR123" s="41">
        <f t="shared" si="13"/>
        <v>-757.37111111111108</v>
      </c>
      <c r="AS123" s="41">
        <f t="shared" si="14"/>
        <v>346.34444444444443</v>
      </c>
      <c r="AT123" s="41">
        <f t="shared" si="15"/>
        <v>411.02666666666664</v>
      </c>
    </row>
    <row r="124" spans="1:46" x14ac:dyDescent="0.35">
      <c r="A124" s="14">
        <v>3</v>
      </c>
      <c r="B124" s="14">
        <v>5</v>
      </c>
      <c r="C124" s="7">
        <v>1793</v>
      </c>
      <c r="D124" s="7">
        <v>6</v>
      </c>
      <c r="E124" s="7">
        <v>1</v>
      </c>
      <c r="F124" s="16"/>
      <c r="G124" s="9" t="s">
        <v>24</v>
      </c>
      <c r="H124" s="9" t="s">
        <v>54</v>
      </c>
      <c r="I124" s="15" t="s">
        <v>247</v>
      </c>
      <c r="J124" s="15" t="s">
        <v>266</v>
      </c>
      <c r="K124" s="15" t="s">
        <v>245</v>
      </c>
      <c r="L124" s="22">
        <v>269</v>
      </c>
      <c r="M124" s="23">
        <v>23</v>
      </c>
      <c r="O124" s="9">
        <v>3</v>
      </c>
      <c r="P124" s="9">
        <v>26</v>
      </c>
      <c r="Q124" s="7">
        <v>1793</v>
      </c>
      <c r="R124" s="7">
        <v>6</v>
      </c>
      <c r="S124" s="7">
        <v>1</v>
      </c>
      <c r="T124" s="7"/>
      <c r="U124" s="28" t="s">
        <v>24</v>
      </c>
      <c r="V124" s="28" t="s">
        <v>54</v>
      </c>
      <c r="W124" s="15" t="s">
        <v>247</v>
      </c>
      <c r="X124" s="15" t="s">
        <v>266</v>
      </c>
      <c r="Y124" s="15" t="s">
        <v>245</v>
      </c>
      <c r="Z124" s="24">
        <v>134</v>
      </c>
      <c r="AA124" s="25">
        <v>61</v>
      </c>
      <c r="AC124" s="7">
        <v>3</v>
      </c>
      <c r="AD124" s="7">
        <v>28</v>
      </c>
      <c r="AE124" s="7">
        <v>1793</v>
      </c>
      <c r="AF124" s="7">
        <v>5</v>
      </c>
      <c r="AG124" s="7">
        <v>14</v>
      </c>
      <c r="AH124" s="16"/>
      <c r="AI124" s="14" t="s">
        <v>24</v>
      </c>
      <c r="AJ124" s="14" t="s">
        <v>54</v>
      </c>
      <c r="AK124" s="15" t="s">
        <v>247</v>
      </c>
      <c r="AL124" s="15" t="s">
        <v>266</v>
      </c>
      <c r="AM124" s="15" t="s">
        <v>245</v>
      </c>
      <c r="AN124" s="22">
        <v>201</v>
      </c>
      <c r="AO124" s="23">
        <v>21</v>
      </c>
      <c r="AQ124" s="41">
        <f t="shared" si="12"/>
        <v>605.05000000000007</v>
      </c>
      <c r="AR124" s="41">
        <f t="shared" si="13"/>
        <v>-0.31888888888884592</v>
      </c>
      <c r="AS124" s="41">
        <f t="shared" si="14"/>
        <v>-0.15444444444442296</v>
      </c>
      <c r="AT124" s="41">
        <f t="shared" si="15"/>
        <v>0.47333333333333716</v>
      </c>
    </row>
    <row r="125" spans="1:46" x14ac:dyDescent="0.35">
      <c r="A125" s="14">
        <v>3</v>
      </c>
      <c r="B125" s="14">
        <v>5</v>
      </c>
      <c r="C125" s="7">
        <v>1793</v>
      </c>
      <c r="D125" s="7">
        <v>6</v>
      </c>
      <c r="E125" s="7">
        <v>1</v>
      </c>
      <c r="F125" s="16"/>
      <c r="G125" s="9" t="s">
        <v>42</v>
      </c>
      <c r="H125" s="9" t="s">
        <v>100</v>
      </c>
      <c r="I125" s="44" t="s">
        <v>247</v>
      </c>
      <c r="J125" s="9" t="s">
        <v>266</v>
      </c>
      <c r="K125" s="9"/>
      <c r="L125" s="22">
        <v>1372</v>
      </c>
      <c r="M125" s="23">
        <v>28</v>
      </c>
      <c r="O125" s="9">
        <v>3</v>
      </c>
      <c r="P125" s="9">
        <v>26</v>
      </c>
      <c r="Q125" s="7">
        <v>1793</v>
      </c>
      <c r="R125" s="7">
        <v>6</v>
      </c>
      <c r="S125" s="7">
        <v>1</v>
      </c>
      <c r="T125" s="7"/>
      <c r="U125" s="28" t="s">
        <v>42</v>
      </c>
      <c r="V125" s="28" t="s">
        <v>100</v>
      </c>
      <c r="W125" s="44" t="s">
        <v>247</v>
      </c>
      <c r="X125" s="9" t="s">
        <v>266</v>
      </c>
      <c r="Y125" s="9"/>
      <c r="Z125" s="24">
        <v>686</v>
      </c>
      <c r="AA125" s="25">
        <v>14</v>
      </c>
      <c r="AC125" s="7">
        <v>3</v>
      </c>
      <c r="AD125" s="7">
        <v>28</v>
      </c>
      <c r="AE125" s="7">
        <v>1793</v>
      </c>
      <c r="AF125" s="7">
        <v>6</v>
      </c>
      <c r="AG125" s="7">
        <v>1</v>
      </c>
      <c r="AH125" s="16"/>
      <c r="AI125" s="14" t="s">
        <v>42</v>
      </c>
      <c r="AJ125" s="9" t="s">
        <v>100</v>
      </c>
      <c r="AK125" s="44" t="s">
        <v>247</v>
      </c>
      <c r="AL125" s="9" t="s">
        <v>266</v>
      </c>
      <c r="AM125" s="9"/>
      <c r="AN125" s="22">
        <v>1029</v>
      </c>
      <c r="AO125" s="39">
        <v>71</v>
      </c>
      <c r="AQ125" s="41">
        <f t="shared" si="12"/>
        <v>3088.1299999999997</v>
      </c>
      <c r="AR125" s="41">
        <f t="shared" si="13"/>
        <v>0.22222222222191701</v>
      </c>
      <c r="AS125" s="41">
        <f t="shared" si="14"/>
        <v>0.1111111111109585</v>
      </c>
      <c r="AT125" s="41">
        <f t="shared" si="15"/>
        <v>-0.3333333333334485</v>
      </c>
    </row>
    <row r="126" spans="1:46" x14ac:dyDescent="0.35">
      <c r="A126" s="14">
        <v>46</v>
      </c>
      <c r="B126" s="14">
        <v>49</v>
      </c>
      <c r="C126" s="7">
        <v>1793</v>
      </c>
      <c r="D126" s="7">
        <v>7</v>
      </c>
      <c r="E126" s="7">
        <v>15</v>
      </c>
      <c r="F126" s="16"/>
      <c r="G126" s="9" t="s">
        <v>23</v>
      </c>
      <c r="H126" s="9" t="s">
        <v>114</v>
      </c>
      <c r="I126" s="44" t="s">
        <v>256</v>
      </c>
      <c r="J126" s="9" t="s">
        <v>266</v>
      </c>
      <c r="K126" s="9" t="s">
        <v>257</v>
      </c>
      <c r="L126" s="22">
        <v>24</v>
      </c>
      <c r="M126" s="23">
        <v>94</v>
      </c>
      <c r="O126" s="26">
        <v>41</v>
      </c>
      <c r="P126" s="9">
        <v>65</v>
      </c>
      <c r="Q126" s="7">
        <v>1793</v>
      </c>
      <c r="R126" s="7">
        <v>7</v>
      </c>
      <c r="S126" s="7">
        <v>15</v>
      </c>
      <c r="T126" s="7"/>
      <c r="U126" s="28" t="s">
        <v>231</v>
      </c>
      <c r="V126" s="28"/>
      <c r="W126" s="44" t="s">
        <v>256</v>
      </c>
      <c r="X126" s="9" t="s">
        <v>266</v>
      </c>
      <c r="Y126" s="9" t="s">
        <v>257</v>
      </c>
      <c r="Z126" s="24">
        <v>12</v>
      </c>
      <c r="AA126" s="25">
        <v>48</v>
      </c>
      <c r="AC126" s="7">
        <v>3</v>
      </c>
      <c r="AD126" s="7">
        <v>28</v>
      </c>
      <c r="AE126" s="7">
        <v>1793</v>
      </c>
      <c r="AF126" s="7">
        <v>7</v>
      </c>
      <c r="AG126" s="7">
        <v>15</v>
      </c>
      <c r="AH126" s="16"/>
      <c r="AI126" s="14" t="s">
        <v>23</v>
      </c>
      <c r="AJ126" s="14" t="s">
        <v>114</v>
      </c>
      <c r="AK126" s="44" t="s">
        <v>256</v>
      </c>
      <c r="AL126" s="9" t="s">
        <v>266</v>
      </c>
      <c r="AM126" s="9" t="s">
        <v>257</v>
      </c>
      <c r="AN126" s="22">
        <v>18</v>
      </c>
      <c r="AO126" s="23">
        <v>49</v>
      </c>
      <c r="AQ126" s="41">
        <f t="shared" si="12"/>
        <v>55.91</v>
      </c>
      <c r="AR126" s="41">
        <f t="shared" si="13"/>
        <v>-9.1111111111113363E-2</v>
      </c>
      <c r="AS126" s="41">
        <f t="shared" si="14"/>
        <v>-5.555555555555669E-2</v>
      </c>
      <c r="AT126" s="41">
        <f t="shared" si="15"/>
        <v>0.14666666666666317</v>
      </c>
    </row>
    <row r="127" spans="1:46" x14ac:dyDescent="0.35">
      <c r="A127" s="14">
        <v>46</v>
      </c>
      <c r="B127" s="14">
        <v>49</v>
      </c>
      <c r="C127" s="7">
        <v>1793</v>
      </c>
      <c r="D127" s="7">
        <v>7</v>
      </c>
      <c r="E127" s="7">
        <v>15</v>
      </c>
      <c r="F127" s="16"/>
      <c r="G127" s="9" t="s">
        <v>23</v>
      </c>
      <c r="H127" s="9" t="s">
        <v>114</v>
      </c>
      <c r="I127" s="44" t="s">
        <v>256</v>
      </c>
      <c r="J127" s="9" t="s">
        <v>266</v>
      </c>
      <c r="K127" s="9"/>
      <c r="L127" s="22">
        <v>544</v>
      </c>
      <c r="M127" s="23">
        <v>64</v>
      </c>
      <c r="O127" s="26">
        <v>41</v>
      </c>
      <c r="P127" s="9">
        <v>65</v>
      </c>
      <c r="Q127" s="7">
        <v>1793</v>
      </c>
      <c r="R127" s="7">
        <v>7</v>
      </c>
      <c r="S127" s="7">
        <v>15</v>
      </c>
      <c r="T127" s="7"/>
      <c r="U127" s="28" t="s">
        <v>23</v>
      </c>
      <c r="V127" s="28" t="s">
        <v>114</v>
      </c>
      <c r="W127" s="44" t="s">
        <v>256</v>
      </c>
      <c r="X127" s="9" t="s">
        <v>266</v>
      </c>
      <c r="Y127" s="9"/>
      <c r="Z127" s="24">
        <v>272</v>
      </c>
      <c r="AA127" s="25">
        <v>33</v>
      </c>
      <c r="AC127" s="7">
        <v>3</v>
      </c>
      <c r="AD127" s="7">
        <v>28</v>
      </c>
      <c r="AE127" s="7">
        <v>1793</v>
      </c>
      <c r="AF127" s="7">
        <v>7</v>
      </c>
      <c r="AG127" s="7">
        <v>15</v>
      </c>
      <c r="AH127" s="16"/>
      <c r="AI127" s="9" t="s">
        <v>23</v>
      </c>
      <c r="AJ127" s="14" t="s">
        <v>114</v>
      </c>
      <c r="AK127" s="44" t="s">
        <v>256</v>
      </c>
      <c r="AL127" s="9" t="s">
        <v>266</v>
      </c>
      <c r="AM127" s="9"/>
      <c r="AN127" s="22">
        <v>408</v>
      </c>
      <c r="AO127" s="23">
        <v>54</v>
      </c>
      <c r="AQ127" s="41">
        <f t="shared" si="12"/>
        <v>1225.51</v>
      </c>
      <c r="AR127" s="41">
        <f t="shared" si="13"/>
        <v>3.1111111111031264E-2</v>
      </c>
      <c r="AS127" s="41">
        <f t="shared" si="14"/>
        <v>5.5555555555156233E-3</v>
      </c>
      <c r="AT127" s="41">
        <f t="shared" si="15"/>
        <v>-3.6666666666669734E-2</v>
      </c>
    </row>
    <row r="128" spans="1:46" x14ac:dyDescent="0.35">
      <c r="A128" s="14">
        <v>46</v>
      </c>
      <c r="B128" s="14">
        <v>49</v>
      </c>
      <c r="C128" s="7">
        <v>1793</v>
      </c>
      <c r="D128" s="7">
        <v>7</v>
      </c>
      <c r="E128" s="7">
        <v>15</v>
      </c>
      <c r="F128" s="16"/>
      <c r="G128" s="44" t="s">
        <v>22</v>
      </c>
      <c r="H128" s="44" t="s">
        <v>118</v>
      </c>
      <c r="I128" t="s">
        <v>275</v>
      </c>
      <c r="J128" t="s">
        <v>266</v>
      </c>
      <c r="K128" s="9"/>
      <c r="L128" s="22">
        <v>86</v>
      </c>
      <c r="M128" s="23">
        <v>5</v>
      </c>
      <c r="O128" s="26">
        <v>41</v>
      </c>
      <c r="P128" s="9">
        <v>65</v>
      </c>
      <c r="Q128" s="7">
        <v>1793</v>
      </c>
      <c r="R128" s="7">
        <v>7</v>
      </c>
      <c r="S128" s="7">
        <v>15</v>
      </c>
      <c r="T128" s="7"/>
      <c r="U128" s="44" t="s">
        <v>22</v>
      </c>
      <c r="V128" s="28" t="s">
        <v>118</v>
      </c>
      <c r="W128" t="s">
        <v>275</v>
      </c>
      <c r="X128" t="s">
        <v>266</v>
      </c>
      <c r="Y128" s="9"/>
      <c r="Z128" s="24">
        <v>43</v>
      </c>
      <c r="AA128" s="25">
        <v>3</v>
      </c>
      <c r="AC128" s="7">
        <v>3</v>
      </c>
      <c r="AD128" s="7">
        <v>28</v>
      </c>
      <c r="AE128" s="7">
        <v>1793</v>
      </c>
      <c r="AF128" s="7">
        <v>7</v>
      </c>
      <c r="AG128" s="7">
        <v>15</v>
      </c>
      <c r="AH128" s="16"/>
      <c r="AI128" s="44" t="s">
        <v>22</v>
      </c>
      <c r="AJ128" s="28" t="s">
        <v>118</v>
      </c>
      <c r="AK128" t="s">
        <v>275</v>
      </c>
      <c r="AL128" t="s">
        <v>266</v>
      </c>
      <c r="AM128" s="9"/>
      <c r="AN128" s="22">
        <v>64</v>
      </c>
      <c r="AO128" s="23">
        <v>24</v>
      </c>
      <c r="AQ128" s="41">
        <f t="shared" si="12"/>
        <v>193.32000000000002</v>
      </c>
      <c r="AR128" s="41">
        <f t="shared" si="13"/>
        <v>-0.12999999999999828</v>
      </c>
      <c r="AS128" s="41">
        <f t="shared" si="14"/>
        <v>-6.9999999999999146E-2</v>
      </c>
      <c r="AT128" s="41">
        <f t="shared" si="15"/>
        <v>0.19999999999999774</v>
      </c>
    </row>
    <row r="129" spans="1:46" x14ac:dyDescent="0.35">
      <c r="A129" s="14">
        <v>46</v>
      </c>
      <c r="B129" s="14">
        <v>49</v>
      </c>
      <c r="C129" s="7">
        <v>1793</v>
      </c>
      <c r="D129" s="7">
        <v>7</v>
      </c>
      <c r="E129" s="7">
        <v>15</v>
      </c>
      <c r="F129" s="16"/>
      <c r="G129" s="9" t="s">
        <v>62</v>
      </c>
      <c r="H129" s="9" t="s">
        <v>119</v>
      </c>
      <c r="I129" s="9" t="s">
        <v>254</v>
      </c>
      <c r="J129" s="44" t="s">
        <v>266</v>
      </c>
      <c r="K129" s="9"/>
      <c r="L129" s="22">
        <v>16</v>
      </c>
      <c r="M129" s="23">
        <v>31</v>
      </c>
      <c r="O129" s="26">
        <v>41</v>
      </c>
      <c r="P129" s="9">
        <v>65</v>
      </c>
      <c r="Q129" s="7">
        <v>1793</v>
      </c>
      <c r="R129" s="7">
        <v>7</v>
      </c>
      <c r="S129" s="7">
        <v>15</v>
      </c>
      <c r="T129" s="7"/>
      <c r="U129" s="28" t="s">
        <v>62</v>
      </c>
      <c r="V129" s="28" t="s">
        <v>119</v>
      </c>
      <c r="W129" s="9" t="s">
        <v>254</v>
      </c>
      <c r="X129" s="44" t="s">
        <v>266</v>
      </c>
      <c r="Y129" s="9"/>
      <c r="Z129" s="24">
        <v>8</v>
      </c>
      <c r="AA129" s="25">
        <v>16</v>
      </c>
      <c r="AC129" s="7">
        <v>3</v>
      </c>
      <c r="AD129" s="7">
        <v>28</v>
      </c>
      <c r="AE129" s="7">
        <v>1793</v>
      </c>
      <c r="AF129" s="7">
        <v>7</v>
      </c>
      <c r="AG129" s="7">
        <v>15</v>
      </c>
      <c r="AH129" s="16"/>
      <c r="AI129" s="9" t="s">
        <v>62</v>
      </c>
      <c r="AJ129" s="9" t="s">
        <v>119</v>
      </c>
      <c r="AK129" s="9" t="s">
        <v>254</v>
      </c>
      <c r="AL129" s="44" t="s">
        <v>266</v>
      </c>
      <c r="AM129" s="9"/>
      <c r="AN129" s="22">
        <v>12</v>
      </c>
      <c r="AO129" s="23">
        <v>96</v>
      </c>
      <c r="AQ129" s="41">
        <f t="shared" si="12"/>
        <v>37.43</v>
      </c>
      <c r="AR129" s="41">
        <f t="shared" si="13"/>
        <v>0.32555555555555543</v>
      </c>
      <c r="AS129" s="41">
        <f t="shared" si="14"/>
        <v>0.15777777777777771</v>
      </c>
      <c r="AT129" s="41">
        <f t="shared" si="15"/>
        <v>-0.48333333333333339</v>
      </c>
    </row>
    <row r="130" spans="1:46" x14ac:dyDescent="0.35">
      <c r="A130" s="14">
        <v>46</v>
      </c>
      <c r="B130" s="14">
        <v>49</v>
      </c>
      <c r="C130" s="7">
        <v>1793</v>
      </c>
      <c r="D130" s="7">
        <v>7</v>
      </c>
      <c r="E130" s="7">
        <v>15</v>
      </c>
      <c r="F130" s="16"/>
      <c r="G130" s="9" t="s">
        <v>26</v>
      </c>
      <c r="H130" s="9" t="s">
        <v>229</v>
      </c>
      <c r="I130" s="9" t="s">
        <v>263</v>
      </c>
      <c r="J130" s="9"/>
      <c r="K130" s="9"/>
      <c r="L130" s="22">
        <v>1971</v>
      </c>
      <c r="M130" s="23">
        <v>94</v>
      </c>
      <c r="O130" s="26">
        <v>41</v>
      </c>
      <c r="P130" s="9">
        <v>65</v>
      </c>
      <c r="Q130" s="7">
        <v>1793</v>
      </c>
      <c r="R130" s="7">
        <v>7</v>
      </c>
      <c r="S130" s="7">
        <v>15</v>
      </c>
      <c r="T130" s="7"/>
      <c r="U130" s="28" t="s">
        <v>26</v>
      </c>
      <c r="V130" s="28" t="s">
        <v>229</v>
      </c>
      <c r="W130" s="9" t="s">
        <v>263</v>
      </c>
      <c r="X130" s="9"/>
      <c r="Y130" s="9"/>
      <c r="Z130" s="24">
        <v>985</v>
      </c>
      <c r="AA130" s="25">
        <v>98</v>
      </c>
      <c r="AC130" s="7">
        <v>3</v>
      </c>
      <c r="AD130" s="7">
        <v>28</v>
      </c>
      <c r="AE130" s="7">
        <v>1793</v>
      </c>
      <c r="AF130" s="7">
        <v>7</v>
      </c>
      <c r="AG130" s="7">
        <v>15</v>
      </c>
      <c r="AH130" s="16"/>
      <c r="AI130" s="14" t="s">
        <v>26</v>
      </c>
      <c r="AJ130" s="14" t="s">
        <v>229</v>
      </c>
      <c r="AK130" s="9" t="s">
        <v>263</v>
      </c>
      <c r="AL130" s="9"/>
      <c r="AM130" s="9"/>
      <c r="AN130" s="22">
        <v>1478</v>
      </c>
      <c r="AO130" s="23">
        <v>8</v>
      </c>
      <c r="AQ130" s="41">
        <f t="shared" si="12"/>
        <v>4436</v>
      </c>
      <c r="AR130" s="41">
        <f t="shared" si="13"/>
        <v>-0.38444444444457071</v>
      </c>
      <c r="AS130" s="41">
        <f t="shared" si="14"/>
        <v>-0.20222222222228536</v>
      </c>
      <c r="AT130" s="41">
        <f t="shared" si="15"/>
        <v>0.58666666666651512</v>
      </c>
    </row>
    <row r="131" spans="1:46" x14ac:dyDescent="0.35">
      <c r="A131" s="14">
        <v>46</v>
      </c>
      <c r="B131" s="14">
        <v>49</v>
      </c>
      <c r="C131" s="7">
        <v>1793</v>
      </c>
      <c r="D131" s="7">
        <v>7</v>
      </c>
      <c r="E131" s="7">
        <v>15</v>
      </c>
      <c r="F131" s="16"/>
      <c r="G131" s="9" t="s">
        <v>108</v>
      </c>
      <c r="H131" s="9" t="s">
        <v>123</v>
      </c>
      <c r="I131" s="9" t="s">
        <v>264</v>
      </c>
      <c r="J131" s="44" t="s">
        <v>266</v>
      </c>
      <c r="K131" s="9"/>
      <c r="L131" s="22">
        <v>440</v>
      </c>
      <c r="M131" s="23">
        <v>10</v>
      </c>
      <c r="O131" s="26">
        <v>41</v>
      </c>
      <c r="P131" s="9">
        <v>65</v>
      </c>
      <c r="Q131" s="7">
        <v>1793</v>
      </c>
      <c r="R131" s="7">
        <v>7</v>
      </c>
      <c r="S131" s="7">
        <v>15</v>
      </c>
      <c r="T131" s="7"/>
      <c r="U131" s="28" t="s">
        <v>108</v>
      </c>
      <c r="V131" s="28" t="s">
        <v>123</v>
      </c>
      <c r="W131" s="9" t="s">
        <v>264</v>
      </c>
      <c r="X131" s="44" t="s">
        <v>266</v>
      </c>
      <c r="Y131" s="9"/>
      <c r="Z131" s="24">
        <v>220</v>
      </c>
      <c r="AA131" s="25">
        <v>6</v>
      </c>
      <c r="AC131" s="7">
        <v>3</v>
      </c>
      <c r="AD131" s="7">
        <v>28</v>
      </c>
      <c r="AE131" s="7">
        <v>1793</v>
      </c>
      <c r="AF131" s="7">
        <v>7</v>
      </c>
      <c r="AG131" s="7">
        <v>15</v>
      </c>
      <c r="AH131" s="16"/>
      <c r="AI131" s="28" t="s">
        <v>108</v>
      </c>
      <c r="AJ131" s="28" t="s">
        <v>123</v>
      </c>
      <c r="AK131" s="9" t="s">
        <v>264</v>
      </c>
      <c r="AL131" s="44" t="s">
        <v>266</v>
      </c>
      <c r="AM131" s="9"/>
      <c r="AN131" s="22">
        <v>330</v>
      </c>
      <c r="AO131" s="23">
        <v>74</v>
      </c>
      <c r="AQ131" s="41">
        <f t="shared" si="12"/>
        <v>990.9</v>
      </c>
      <c r="AR131" s="41">
        <f t="shared" si="13"/>
        <v>0.29999999999997728</v>
      </c>
      <c r="AS131" s="41">
        <f t="shared" si="14"/>
        <v>0.13999999999998863</v>
      </c>
      <c r="AT131" s="41">
        <f t="shared" si="15"/>
        <v>-0.44000000000004547</v>
      </c>
    </row>
    <row r="132" spans="1:46" x14ac:dyDescent="0.35">
      <c r="A132" s="14">
        <v>46</v>
      </c>
      <c r="B132" s="14">
        <v>49</v>
      </c>
      <c r="C132" s="7">
        <v>1793</v>
      </c>
      <c r="D132" s="7">
        <v>7</v>
      </c>
      <c r="E132" s="7">
        <v>15</v>
      </c>
      <c r="F132" s="16"/>
      <c r="G132" s="28" t="s">
        <v>24</v>
      </c>
      <c r="H132" s="28" t="s">
        <v>230</v>
      </c>
      <c r="I132" s="9" t="s">
        <v>264</v>
      </c>
      <c r="J132" s="44" t="s">
        <v>266</v>
      </c>
      <c r="K132" s="28"/>
      <c r="L132" s="22">
        <v>55</v>
      </c>
      <c r="M132" s="23">
        <v>64</v>
      </c>
      <c r="O132" s="26">
        <v>41</v>
      </c>
      <c r="P132" s="9">
        <v>65</v>
      </c>
      <c r="Q132" s="7">
        <v>1793</v>
      </c>
      <c r="R132" s="7">
        <v>7</v>
      </c>
      <c r="S132" s="7">
        <v>15</v>
      </c>
      <c r="T132" s="7"/>
      <c r="U132" s="28" t="s">
        <v>24</v>
      </c>
      <c r="V132" s="28" t="s">
        <v>230</v>
      </c>
      <c r="W132" s="9" t="s">
        <v>264</v>
      </c>
      <c r="X132" s="44" t="s">
        <v>266</v>
      </c>
      <c r="Y132" s="28"/>
      <c r="Z132" s="24">
        <v>27</v>
      </c>
      <c r="AA132" s="25">
        <v>82</v>
      </c>
      <c r="AC132" s="7">
        <v>3</v>
      </c>
      <c r="AD132" s="7">
        <v>28</v>
      </c>
      <c r="AE132" s="7">
        <v>1793</v>
      </c>
      <c r="AF132" s="7">
        <v>7</v>
      </c>
      <c r="AG132" s="7">
        <v>15</v>
      </c>
      <c r="AH132" s="16"/>
      <c r="AI132" s="9" t="s">
        <v>24</v>
      </c>
      <c r="AJ132" s="14" t="s">
        <v>230</v>
      </c>
      <c r="AK132" s="9" t="s">
        <v>264</v>
      </c>
      <c r="AL132" s="44" t="s">
        <v>266</v>
      </c>
      <c r="AM132" s="28"/>
      <c r="AN132" s="22">
        <v>41</v>
      </c>
      <c r="AO132" s="23">
        <v>90</v>
      </c>
      <c r="AQ132" s="41">
        <f t="shared" si="12"/>
        <v>125.36</v>
      </c>
      <c r="AR132" s="41">
        <f t="shared" si="13"/>
        <v>7.5555555555553711E-2</v>
      </c>
      <c r="AS132" s="41">
        <f t="shared" si="14"/>
        <v>3.7777777777776911E-2</v>
      </c>
      <c r="AT132" s="41">
        <f t="shared" si="15"/>
        <v>-0.11333333333333828</v>
      </c>
    </row>
    <row r="133" spans="1:46" x14ac:dyDescent="0.35">
      <c r="A133" s="14">
        <v>46</v>
      </c>
      <c r="B133" s="14">
        <v>49</v>
      </c>
      <c r="C133" s="7">
        <v>1793</v>
      </c>
      <c r="D133" s="7">
        <v>8</v>
      </c>
      <c r="E133" s="7">
        <v>12</v>
      </c>
      <c r="F133" s="16"/>
      <c r="G133" s="9" t="s">
        <v>85</v>
      </c>
      <c r="H133" s="9" t="s">
        <v>77</v>
      </c>
      <c r="I133" s="15" t="s">
        <v>246</v>
      </c>
      <c r="J133" s="15" t="s">
        <v>266</v>
      </c>
      <c r="K133" s="9"/>
      <c r="L133" s="22">
        <v>231</v>
      </c>
      <c r="M133" s="23">
        <v>30</v>
      </c>
      <c r="O133" s="26"/>
      <c r="P133" s="9"/>
      <c r="Q133" s="7"/>
      <c r="R133" s="7"/>
      <c r="S133" s="7"/>
      <c r="T133" s="7"/>
      <c r="U133" s="28"/>
      <c r="V133" s="28"/>
      <c r="W133" s="15"/>
      <c r="X133" s="15"/>
      <c r="Y133" s="9"/>
      <c r="Z133" s="24"/>
      <c r="AA133" s="25"/>
      <c r="AK133" s="15"/>
      <c r="AL133" s="15"/>
      <c r="AM133" s="9"/>
      <c r="AQ133" s="41">
        <f t="shared" si="12"/>
        <v>231.3</v>
      </c>
      <c r="AR133" s="41">
        <f t="shared" si="13"/>
        <v>-128.5</v>
      </c>
      <c r="AS133" s="41">
        <f t="shared" si="14"/>
        <v>51.4</v>
      </c>
      <c r="AT133" s="41">
        <f t="shared" si="15"/>
        <v>77.099999999999994</v>
      </c>
    </row>
    <row r="134" spans="1:46" x14ac:dyDescent="0.35">
      <c r="A134" s="9">
        <v>65</v>
      </c>
      <c r="B134" s="14">
        <v>49</v>
      </c>
      <c r="C134" s="7">
        <v>1793</v>
      </c>
      <c r="D134" s="7">
        <v>8</v>
      </c>
      <c r="E134" s="7">
        <v>17</v>
      </c>
      <c r="F134" s="16"/>
      <c r="G134" s="9" t="s">
        <v>83</v>
      </c>
      <c r="H134" s="9" t="s">
        <v>97</v>
      </c>
      <c r="I134" s="9" t="s">
        <v>246</v>
      </c>
      <c r="J134" s="44" t="s">
        <v>266</v>
      </c>
      <c r="K134" s="9"/>
      <c r="L134" s="22">
        <v>1449</v>
      </c>
      <c r="M134" s="23">
        <v>24</v>
      </c>
      <c r="O134" s="26"/>
      <c r="P134" s="9"/>
      <c r="Q134" s="7"/>
      <c r="R134" s="7"/>
      <c r="S134" s="7"/>
      <c r="T134" s="7"/>
      <c r="U134" s="28"/>
      <c r="V134" s="28"/>
      <c r="W134" s="9"/>
      <c r="X134" s="44"/>
      <c r="Y134" s="9"/>
      <c r="Z134" s="24"/>
      <c r="AA134" s="25"/>
      <c r="AC134" s="7"/>
      <c r="AD134" s="7"/>
      <c r="AE134" s="7"/>
      <c r="AF134" s="7"/>
      <c r="AG134" s="7"/>
      <c r="AH134" s="16"/>
      <c r="AI134" s="9"/>
      <c r="AJ134" s="9"/>
      <c r="AK134" s="9"/>
      <c r="AL134" s="44"/>
      <c r="AM134" s="9"/>
      <c r="AQ134" s="41">
        <f t="shared" si="12"/>
        <v>1449.24</v>
      </c>
      <c r="AR134" s="41">
        <f t="shared" si="13"/>
        <v>-805.13333333333333</v>
      </c>
      <c r="AS134" s="41">
        <f t="shared" si="14"/>
        <v>322.05333333333334</v>
      </c>
      <c r="AT134" s="41">
        <f t="shared" si="15"/>
        <v>483.08</v>
      </c>
    </row>
    <row r="135" spans="1:46" x14ac:dyDescent="0.35">
      <c r="A135" s="9">
        <v>70</v>
      </c>
      <c r="B135" s="14">
        <v>49</v>
      </c>
      <c r="C135" s="7">
        <v>1793</v>
      </c>
      <c r="D135" s="7">
        <v>11</v>
      </c>
      <c r="E135" s="7">
        <v>29</v>
      </c>
      <c r="F135" s="16"/>
      <c r="G135" s="9" t="s">
        <v>23</v>
      </c>
      <c r="H135" s="9" t="s">
        <v>132</v>
      </c>
      <c r="I135" s="9" t="s">
        <v>263</v>
      </c>
      <c r="J135" s="9"/>
      <c r="K135" s="9"/>
      <c r="L135" s="22">
        <v>15000</v>
      </c>
      <c r="M135" s="23"/>
      <c r="O135" s="9"/>
      <c r="P135" s="9"/>
      <c r="Q135" s="7"/>
      <c r="R135" s="7"/>
      <c r="S135" s="7"/>
      <c r="T135" s="7"/>
      <c r="U135" s="28"/>
      <c r="V135" s="28"/>
      <c r="W135" s="9"/>
      <c r="X135" s="9"/>
      <c r="Y135" s="9"/>
      <c r="Z135" s="25"/>
      <c r="AA135" s="25"/>
      <c r="AC135" s="7"/>
      <c r="AD135" s="7"/>
      <c r="AE135" s="7"/>
      <c r="AF135" s="7"/>
      <c r="AG135" s="7"/>
      <c r="AH135" s="16"/>
      <c r="AI135" s="9"/>
      <c r="AJ135" s="9"/>
      <c r="AK135" s="9"/>
      <c r="AL135" s="9"/>
      <c r="AM135" s="9"/>
      <c r="AQ135" s="41">
        <f t="shared" si="12"/>
        <v>15000</v>
      </c>
      <c r="AR135" s="41">
        <f t="shared" si="13"/>
        <v>-8333.3333333333339</v>
      </c>
      <c r="AS135" s="41">
        <f t="shared" si="14"/>
        <v>3333.333333333333</v>
      </c>
      <c r="AT135" s="41">
        <f t="shared" si="15"/>
        <v>5000</v>
      </c>
    </row>
    <row r="136" spans="1:46" x14ac:dyDescent="0.35">
      <c r="A136" s="9">
        <v>70</v>
      </c>
      <c r="B136" s="14">
        <v>49</v>
      </c>
      <c r="C136" s="7">
        <v>1793</v>
      </c>
      <c r="D136" s="7">
        <v>12</v>
      </c>
      <c r="E136" s="7">
        <v>7</v>
      </c>
      <c r="F136" s="16"/>
      <c r="G136" s="9" t="s">
        <v>234</v>
      </c>
      <c r="H136" s="9" t="s">
        <v>110</v>
      </c>
      <c r="I136" s="44" t="s">
        <v>253</v>
      </c>
      <c r="J136" s="44" t="s">
        <v>266</v>
      </c>
      <c r="K136" s="9"/>
      <c r="L136" s="22">
        <v>404</v>
      </c>
      <c r="M136" s="23">
        <v>45</v>
      </c>
      <c r="O136" s="26">
        <v>41</v>
      </c>
      <c r="P136" s="9">
        <v>65</v>
      </c>
      <c r="Q136" s="7">
        <v>1793</v>
      </c>
      <c r="R136" s="7">
        <v>12</v>
      </c>
      <c r="S136" s="7">
        <v>7</v>
      </c>
      <c r="T136" s="7"/>
      <c r="U136" s="28" t="s">
        <v>237</v>
      </c>
      <c r="V136" s="28" t="s">
        <v>110</v>
      </c>
      <c r="W136" s="44" t="s">
        <v>253</v>
      </c>
      <c r="X136" s="44" t="s">
        <v>266</v>
      </c>
      <c r="Y136" s="9"/>
      <c r="Z136" s="24">
        <v>202</v>
      </c>
      <c r="AA136" s="25">
        <v>22</v>
      </c>
      <c r="AC136" s="7">
        <v>43</v>
      </c>
      <c r="AD136" s="7">
        <v>65</v>
      </c>
      <c r="AE136" s="7">
        <v>1793</v>
      </c>
      <c r="AF136" s="7">
        <v>12</v>
      </c>
      <c r="AG136" s="7">
        <v>7</v>
      </c>
      <c r="AH136" s="16"/>
      <c r="AI136" s="14" t="s">
        <v>232</v>
      </c>
      <c r="AJ136" s="9" t="s">
        <v>110</v>
      </c>
      <c r="AK136" s="44" t="s">
        <v>253</v>
      </c>
      <c r="AL136" s="44" t="s">
        <v>266</v>
      </c>
      <c r="AM136" s="9"/>
      <c r="AN136" s="22">
        <v>303</v>
      </c>
      <c r="AO136" s="23">
        <v>91</v>
      </c>
      <c r="AQ136" s="41">
        <f t="shared" si="12"/>
        <v>910.58</v>
      </c>
      <c r="AR136" s="41">
        <f t="shared" si="13"/>
        <v>0.25222222222218987</v>
      </c>
      <c r="AS136" s="41">
        <f t="shared" si="14"/>
        <v>0.13111111111109494</v>
      </c>
      <c r="AT136" s="41">
        <f t="shared" si="15"/>
        <v>-0.38333333333335762</v>
      </c>
    </row>
    <row r="137" spans="1:46" x14ac:dyDescent="0.35">
      <c r="A137" s="14">
        <v>46</v>
      </c>
      <c r="B137" s="14">
        <v>49</v>
      </c>
      <c r="C137" s="7">
        <v>1794</v>
      </c>
      <c r="D137" s="7">
        <v>1</v>
      </c>
      <c r="E137" s="7">
        <v>6</v>
      </c>
      <c r="F137" s="16"/>
      <c r="G137" s="14" t="s">
        <v>133</v>
      </c>
      <c r="H137" s="9"/>
      <c r="I137" s="9" t="s">
        <v>244</v>
      </c>
      <c r="J137" s="44" t="s">
        <v>266</v>
      </c>
      <c r="K137" s="9"/>
      <c r="L137" s="22">
        <v>511</v>
      </c>
      <c r="M137" s="23">
        <v>88</v>
      </c>
      <c r="O137" s="26">
        <v>41</v>
      </c>
      <c r="P137" s="9">
        <v>65</v>
      </c>
      <c r="Q137" s="7">
        <v>1794</v>
      </c>
      <c r="R137" s="7">
        <v>1</v>
      </c>
      <c r="S137" s="7">
        <v>6</v>
      </c>
      <c r="T137" s="7"/>
      <c r="U137" s="28" t="s">
        <v>133</v>
      </c>
      <c r="V137" s="28"/>
      <c r="W137" s="9" t="s">
        <v>244</v>
      </c>
      <c r="X137" s="44" t="s">
        <v>266</v>
      </c>
      <c r="Y137" s="9"/>
      <c r="Z137" s="24">
        <v>255</v>
      </c>
      <c r="AA137" s="25">
        <v>94</v>
      </c>
      <c r="AC137" s="7">
        <v>43</v>
      </c>
      <c r="AD137" s="7">
        <v>65</v>
      </c>
      <c r="AE137" s="7">
        <v>1794</v>
      </c>
      <c r="AF137" s="7">
        <v>1</v>
      </c>
      <c r="AG137" s="7">
        <v>6</v>
      </c>
      <c r="AH137" s="16"/>
      <c r="AI137" s="14" t="s">
        <v>233</v>
      </c>
      <c r="AJ137" s="14"/>
      <c r="AK137" s="9" t="s">
        <v>244</v>
      </c>
      <c r="AL137" s="44" t="s">
        <v>266</v>
      </c>
      <c r="AM137" s="9"/>
      <c r="AN137" s="22">
        <v>383</v>
      </c>
      <c r="AO137" s="23">
        <v>49</v>
      </c>
      <c r="AQ137" s="41">
        <f t="shared" si="12"/>
        <v>1151.3100000000002</v>
      </c>
      <c r="AR137" s="41">
        <f t="shared" si="13"/>
        <v>-0.18666666666661513</v>
      </c>
      <c r="AS137" s="41">
        <f t="shared" si="14"/>
        <v>-9.3333333333307511E-2</v>
      </c>
      <c r="AT137" s="41">
        <f t="shared" si="15"/>
        <v>0.28000000000003866</v>
      </c>
    </row>
    <row r="138" spans="1:46" x14ac:dyDescent="0.35">
      <c r="A138" s="9">
        <v>71</v>
      </c>
      <c r="B138" s="14">
        <v>49</v>
      </c>
      <c r="C138" s="7">
        <v>1794</v>
      </c>
      <c r="D138" s="7">
        <v>2</v>
      </c>
      <c r="E138" s="7">
        <v>21</v>
      </c>
      <c r="F138" s="16"/>
      <c r="G138" s="9" t="s">
        <v>24</v>
      </c>
      <c r="H138" s="9" t="s">
        <v>95</v>
      </c>
      <c r="I138" s="44" t="s">
        <v>246</v>
      </c>
      <c r="J138" s="44" t="s">
        <v>266</v>
      </c>
      <c r="K138" s="9"/>
      <c r="L138" s="22">
        <v>1653</v>
      </c>
      <c r="M138" s="23">
        <v>80</v>
      </c>
      <c r="U138" s="6"/>
      <c r="V138" s="6"/>
      <c r="W138" s="44"/>
      <c r="X138" s="44"/>
      <c r="Y138" s="9"/>
      <c r="AK138" s="44"/>
      <c r="AL138" s="44"/>
      <c r="AM138" s="9"/>
      <c r="AQ138" s="41">
        <f t="shared" si="12"/>
        <v>1653.8</v>
      </c>
      <c r="AR138" s="41">
        <f t="shared" si="13"/>
        <v>-918.77777777777783</v>
      </c>
      <c r="AS138" s="41">
        <f t="shared" si="14"/>
        <v>367.51111111111106</v>
      </c>
      <c r="AT138" s="41">
        <f t="shared" si="15"/>
        <v>551.26666666666665</v>
      </c>
    </row>
    <row r="139" spans="1:46" x14ac:dyDescent="0.35">
      <c r="A139" s="9">
        <v>73</v>
      </c>
      <c r="B139" s="14">
        <v>49</v>
      </c>
      <c r="C139" s="7">
        <v>1794</v>
      </c>
      <c r="D139" s="7">
        <v>8</v>
      </c>
      <c r="E139" s="7">
        <v>27</v>
      </c>
      <c r="F139" s="16"/>
      <c r="G139" s="9" t="s">
        <v>24</v>
      </c>
      <c r="H139" s="9" t="s">
        <v>28</v>
      </c>
      <c r="I139" s="44" t="s">
        <v>244</v>
      </c>
      <c r="J139" s="44" t="s">
        <v>266</v>
      </c>
      <c r="K139" s="9"/>
      <c r="L139" s="22">
        <v>2500</v>
      </c>
      <c r="M139" s="23"/>
      <c r="O139" s="9"/>
      <c r="P139" s="9"/>
      <c r="Q139" s="7"/>
      <c r="R139" s="7"/>
      <c r="S139" s="7"/>
      <c r="T139" s="7"/>
      <c r="U139" s="28"/>
      <c r="V139" s="28"/>
      <c r="W139" s="44"/>
      <c r="X139" s="44"/>
      <c r="Y139" s="9"/>
      <c r="Z139" s="25"/>
      <c r="AA139" s="25"/>
      <c r="AC139" s="7"/>
      <c r="AD139" s="7"/>
      <c r="AE139" s="7"/>
      <c r="AF139" s="7"/>
      <c r="AG139" s="7"/>
      <c r="AH139" s="16"/>
      <c r="AI139" s="9"/>
      <c r="AJ139" s="9"/>
      <c r="AK139" s="44"/>
      <c r="AL139" s="44"/>
      <c r="AM139" s="9"/>
      <c r="AQ139" s="41">
        <f t="shared" si="12"/>
        <v>2500</v>
      </c>
      <c r="AR139" s="41">
        <f t="shared" si="13"/>
        <v>-1388.8888888888889</v>
      </c>
      <c r="AS139" s="41">
        <f t="shared" si="14"/>
        <v>555.55555555555554</v>
      </c>
      <c r="AT139" s="41">
        <f t="shared" si="15"/>
        <v>833.33333333333326</v>
      </c>
    </row>
    <row r="140" spans="1:46" x14ac:dyDescent="0.35">
      <c r="A140" s="9">
        <v>118</v>
      </c>
      <c r="B140" s="14">
        <v>49</v>
      </c>
      <c r="C140" s="7">
        <v>1794</v>
      </c>
      <c r="D140" s="7">
        <v>9</v>
      </c>
      <c r="E140" s="7">
        <v>8</v>
      </c>
      <c r="F140" s="16"/>
      <c r="G140" s="9" t="s">
        <v>24</v>
      </c>
      <c r="H140" s="9" t="s">
        <v>28</v>
      </c>
      <c r="I140" s="44" t="s">
        <v>244</v>
      </c>
      <c r="J140" s="44" t="s">
        <v>266</v>
      </c>
      <c r="K140" s="9"/>
      <c r="L140" s="22">
        <v>1545</v>
      </c>
      <c r="M140" s="23">
        <v>49</v>
      </c>
      <c r="O140" s="9"/>
      <c r="P140" s="9"/>
      <c r="Q140" s="7"/>
      <c r="R140" s="7"/>
      <c r="S140" s="7"/>
      <c r="T140" s="7"/>
      <c r="U140" s="28"/>
      <c r="V140" s="28"/>
      <c r="W140" s="44"/>
      <c r="X140" s="44"/>
      <c r="Y140" s="9"/>
      <c r="Z140" s="25"/>
      <c r="AA140" s="25"/>
      <c r="AC140" s="7"/>
      <c r="AI140" s="9"/>
      <c r="AJ140" s="9"/>
      <c r="AK140" s="44"/>
      <c r="AL140" s="44"/>
      <c r="AM140" s="9"/>
      <c r="AQ140" s="41">
        <f t="shared" ref="AQ140:AQ171" si="16">+L140+M140/100+Z140+AA140/100+AN140+AO140/100</f>
        <v>1545.49</v>
      </c>
      <c r="AR140" s="41">
        <f t="shared" ref="AR140:AR171" si="17">+(4/9)*AQ140-L140-M140/100</f>
        <v>-858.60555555555561</v>
      </c>
      <c r="AS140" s="41">
        <f t="shared" ref="AS140:AS171" si="18">+(2/9)*AQ140-Z140-AA140/100</f>
        <v>343.4422222222222</v>
      </c>
      <c r="AT140" s="41">
        <f t="shared" ref="AT140:AT171" si="19">+(3/9)*AQ140-AN140-AO140/100</f>
        <v>515.1633333333333</v>
      </c>
    </row>
    <row r="141" spans="1:46" x14ac:dyDescent="0.35">
      <c r="A141" s="9">
        <v>135</v>
      </c>
      <c r="B141" s="14">
        <v>49</v>
      </c>
      <c r="C141" s="7">
        <v>1794</v>
      </c>
      <c r="D141" s="7">
        <v>10</v>
      </c>
      <c r="E141" s="7">
        <v>4</v>
      </c>
      <c r="F141" s="16"/>
      <c r="G141" s="9" t="s">
        <v>125</v>
      </c>
      <c r="H141" s="9" t="s">
        <v>27</v>
      </c>
      <c r="I141" s="9" t="s">
        <v>246</v>
      </c>
      <c r="J141" s="44" t="s">
        <v>266</v>
      </c>
      <c r="K141" s="9"/>
      <c r="L141" s="22">
        <v>1477</v>
      </c>
      <c r="M141" s="23">
        <v>22</v>
      </c>
      <c r="O141" s="9"/>
      <c r="P141" s="9"/>
      <c r="Q141" s="7"/>
      <c r="R141" s="7"/>
      <c r="S141" s="7"/>
      <c r="T141" s="7"/>
      <c r="U141" s="28"/>
      <c r="V141" s="28"/>
      <c r="W141" s="9"/>
      <c r="X141" s="44"/>
      <c r="Y141" s="9"/>
      <c r="Z141" s="25"/>
      <c r="AA141" s="25"/>
      <c r="AC141" s="7"/>
      <c r="AK141" s="9"/>
      <c r="AL141" s="44"/>
      <c r="AM141" s="9"/>
      <c r="AQ141" s="41">
        <f t="shared" si="16"/>
        <v>1477.22</v>
      </c>
      <c r="AR141" s="41">
        <f t="shared" si="17"/>
        <v>-820.67777777777781</v>
      </c>
      <c r="AS141" s="41">
        <f t="shared" si="18"/>
        <v>328.27111111111111</v>
      </c>
      <c r="AT141" s="41">
        <f t="shared" si="19"/>
        <v>492.40666666666664</v>
      </c>
    </row>
    <row r="142" spans="1:46" x14ac:dyDescent="0.35">
      <c r="A142" s="9">
        <v>135</v>
      </c>
      <c r="B142" s="14">
        <v>49</v>
      </c>
      <c r="C142" s="7">
        <v>1794</v>
      </c>
      <c r="D142" s="7">
        <v>11</v>
      </c>
      <c r="E142" s="7">
        <v>28</v>
      </c>
      <c r="F142" s="16"/>
      <c r="G142" s="9" t="s">
        <v>125</v>
      </c>
      <c r="H142" s="9" t="s">
        <v>27</v>
      </c>
      <c r="I142" s="9" t="s">
        <v>246</v>
      </c>
      <c r="J142" s="44" t="s">
        <v>266</v>
      </c>
      <c r="K142" s="9"/>
      <c r="L142" s="22">
        <v>207</v>
      </c>
      <c r="M142" s="23">
        <v>31</v>
      </c>
      <c r="U142" s="6"/>
      <c r="V142" s="6"/>
      <c r="W142" s="9"/>
      <c r="X142" s="44"/>
      <c r="Y142" s="9"/>
      <c r="AC142" s="7"/>
      <c r="AK142" s="9"/>
      <c r="AL142" s="44"/>
      <c r="AM142" s="9"/>
      <c r="AQ142" s="41">
        <f t="shared" si="16"/>
        <v>207.31</v>
      </c>
      <c r="AR142" s="41">
        <f t="shared" si="17"/>
        <v>-115.17222222222223</v>
      </c>
      <c r="AS142" s="41">
        <f t="shared" si="18"/>
        <v>46.068888888888885</v>
      </c>
      <c r="AT142" s="41">
        <f t="shared" si="19"/>
        <v>69.103333333333325</v>
      </c>
    </row>
    <row r="143" spans="1:46" x14ac:dyDescent="0.35">
      <c r="A143" s="14">
        <v>46</v>
      </c>
      <c r="B143" s="14">
        <v>49</v>
      </c>
      <c r="C143" s="7">
        <v>1794</v>
      </c>
      <c r="D143" s="7">
        <v>12</v>
      </c>
      <c r="E143" s="7">
        <v>15</v>
      </c>
      <c r="F143" s="16"/>
      <c r="G143" s="9" t="s">
        <v>24</v>
      </c>
      <c r="H143" s="9" t="s">
        <v>95</v>
      </c>
      <c r="I143" s="44" t="s">
        <v>246</v>
      </c>
      <c r="J143" s="44" t="s">
        <v>266</v>
      </c>
      <c r="K143" s="9"/>
      <c r="L143" s="22">
        <v>2600</v>
      </c>
      <c r="M143" s="23"/>
      <c r="O143" s="9"/>
      <c r="P143" s="9"/>
      <c r="Q143" s="7"/>
      <c r="R143" s="7"/>
      <c r="S143" s="7"/>
      <c r="T143" s="7"/>
      <c r="U143" s="28"/>
      <c r="V143" s="28"/>
      <c r="W143" s="44"/>
      <c r="X143" s="44"/>
      <c r="Y143" s="9"/>
      <c r="Z143" s="25"/>
      <c r="AA143" s="25"/>
      <c r="AC143" s="7"/>
      <c r="AK143" s="44"/>
      <c r="AL143" s="44"/>
      <c r="AM143" s="9"/>
      <c r="AQ143" s="41">
        <f t="shared" si="16"/>
        <v>2600</v>
      </c>
      <c r="AR143" s="41">
        <f t="shared" si="17"/>
        <v>-1444.4444444444446</v>
      </c>
      <c r="AS143" s="41">
        <f t="shared" si="18"/>
        <v>577.77777777777771</v>
      </c>
      <c r="AT143" s="41">
        <f t="shared" si="19"/>
        <v>866.66666666666663</v>
      </c>
    </row>
    <row r="144" spans="1:46" x14ac:dyDescent="0.35">
      <c r="A144" s="9">
        <v>135</v>
      </c>
      <c r="B144" s="14">
        <v>49</v>
      </c>
      <c r="C144" s="7">
        <v>1794</v>
      </c>
      <c r="D144" s="7">
        <v>12</v>
      </c>
      <c r="E144" s="7">
        <v>16</v>
      </c>
      <c r="F144" s="16"/>
      <c r="G144" s="9" t="s">
        <v>24</v>
      </c>
      <c r="H144" s="9" t="s">
        <v>95</v>
      </c>
      <c r="I144" s="44" t="s">
        <v>246</v>
      </c>
      <c r="J144" s="44" t="s">
        <v>266</v>
      </c>
      <c r="K144" s="9"/>
      <c r="L144" s="22">
        <v>1000</v>
      </c>
      <c r="M144" s="23"/>
      <c r="O144" s="9"/>
      <c r="P144" s="9"/>
      <c r="Q144" s="7"/>
      <c r="R144" s="7"/>
      <c r="S144" s="7"/>
      <c r="T144" s="7"/>
      <c r="U144" s="28"/>
      <c r="V144" s="28"/>
      <c r="W144" s="44"/>
      <c r="X144" s="44"/>
      <c r="Y144" s="9"/>
      <c r="Z144" s="25"/>
      <c r="AA144" s="25"/>
      <c r="AC144" s="7"/>
      <c r="AK144" s="44"/>
      <c r="AL144" s="44"/>
      <c r="AM144" s="9"/>
      <c r="AQ144" s="41">
        <f t="shared" si="16"/>
        <v>1000</v>
      </c>
      <c r="AR144" s="41">
        <f t="shared" si="17"/>
        <v>-555.55555555555566</v>
      </c>
      <c r="AS144" s="41">
        <f t="shared" si="18"/>
        <v>222.2222222222222</v>
      </c>
      <c r="AT144" s="41">
        <f t="shared" si="19"/>
        <v>333.33333333333331</v>
      </c>
    </row>
    <row r="145" spans="1:46" x14ac:dyDescent="0.35">
      <c r="A145" s="9">
        <v>146</v>
      </c>
      <c r="B145" s="14">
        <v>49</v>
      </c>
      <c r="C145" s="7">
        <v>1795</v>
      </c>
      <c r="D145" s="7">
        <v>1</v>
      </c>
      <c r="E145" s="7">
        <v>24</v>
      </c>
      <c r="F145" s="16"/>
      <c r="G145" s="9" t="s">
        <v>24</v>
      </c>
      <c r="H145" s="9" t="s">
        <v>69</v>
      </c>
      <c r="I145" s="44" t="s">
        <v>246</v>
      </c>
      <c r="J145" s="44" t="s">
        <v>266</v>
      </c>
      <c r="K145" s="9"/>
      <c r="L145" s="22">
        <v>1503</v>
      </c>
      <c r="M145" s="23">
        <v>17</v>
      </c>
      <c r="O145" s="9"/>
      <c r="P145" s="9"/>
      <c r="Q145" s="7"/>
      <c r="R145" s="7"/>
      <c r="S145" s="7"/>
      <c r="T145" s="7"/>
      <c r="U145" s="28"/>
      <c r="V145" s="28"/>
      <c r="W145" s="44"/>
      <c r="X145" s="44"/>
      <c r="Y145" s="9"/>
      <c r="Z145" s="25"/>
      <c r="AA145" s="25"/>
      <c r="AK145" s="44"/>
      <c r="AL145" s="44"/>
      <c r="AM145" s="9"/>
      <c r="AQ145" s="41">
        <f t="shared" si="16"/>
        <v>1503.17</v>
      </c>
      <c r="AR145" s="41">
        <f t="shared" si="17"/>
        <v>-835.09444444444443</v>
      </c>
      <c r="AS145" s="41">
        <f t="shared" si="18"/>
        <v>334.03777777777776</v>
      </c>
      <c r="AT145" s="41">
        <f t="shared" si="19"/>
        <v>501.05666666666667</v>
      </c>
    </row>
    <row r="146" spans="1:46" x14ac:dyDescent="0.35">
      <c r="A146" s="9">
        <v>146</v>
      </c>
      <c r="B146" s="14">
        <v>49</v>
      </c>
      <c r="C146" s="7">
        <v>1795</v>
      </c>
      <c r="D146" s="7">
        <v>1</v>
      </c>
      <c r="E146" s="7">
        <v>24</v>
      </c>
      <c r="F146" s="16"/>
      <c r="G146" s="9" t="s">
        <v>24</v>
      </c>
      <c r="H146" s="9" t="s">
        <v>95</v>
      </c>
      <c r="I146" s="44" t="s">
        <v>246</v>
      </c>
      <c r="J146" s="44" t="s">
        <v>266</v>
      </c>
      <c r="K146" s="9"/>
      <c r="L146" s="22">
        <v>10220</v>
      </c>
      <c r="M146" s="23">
        <v>65</v>
      </c>
      <c r="O146" s="9"/>
      <c r="P146" s="9"/>
      <c r="Q146" s="7"/>
      <c r="R146" s="7"/>
      <c r="S146" s="7"/>
      <c r="T146" s="7"/>
      <c r="U146" s="28"/>
      <c r="V146" s="28"/>
      <c r="W146" s="44"/>
      <c r="X146" s="44"/>
      <c r="Y146" s="9"/>
      <c r="Z146" s="25"/>
      <c r="AA146" s="25"/>
      <c r="AK146" s="44"/>
      <c r="AL146" s="44"/>
      <c r="AM146" s="9"/>
      <c r="AQ146" s="41">
        <f t="shared" si="16"/>
        <v>10220.65</v>
      </c>
      <c r="AR146" s="41">
        <f t="shared" si="17"/>
        <v>-5678.1388888888887</v>
      </c>
      <c r="AS146" s="41">
        <f t="shared" si="18"/>
        <v>2271.2555555555555</v>
      </c>
      <c r="AT146" s="41">
        <f t="shared" si="19"/>
        <v>3406.8833333333332</v>
      </c>
    </row>
    <row r="147" spans="1:46" x14ac:dyDescent="0.35">
      <c r="A147" s="14">
        <v>46</v>
      </c>
      <c r="B147" s="14">
        <v>49</v>
      </c>
      <c r="C147" s="7">
        <v>1795</v>
      </c>
      <c r="D147" s="7">
        <v>2</v>
      </c>
      <c r="E147" s="7">
        <v>13</v>
      </c>
      <c r="F147" s="16"/>
      <c r="G147" s="9" t="s">
        <v>24</v>
      </c>
      <c r="H147" s="9" t="s">
        <v>69</v>
      </c>
      <c r="I147" s="44" t="s">
        <v>246</v>
      </c>
      <c r="J147" s="44" t="s">
        <v>266</v>
      </c>
      <c r="K147" s="9"/>
      <c r="L147" s="22">
        <v>704</v>
      </c>
      <c r="M147" s="23">
        <v>73</v>
      </c>
      <c r="O147" s="9"/>
      <c r="P147" s="9"/>
      <c r="Q147" s="7"/>
      <c r="R147" s="7"/>
      <c r="S147" s="7"/>
      <c r="T147" s="7"/>
      <c r="U147" s="28"/>
      <c r="V147" s="28"/>
      <c r="W147" s="44"/>
      <c r="X147" s="44"/>
      <c r="Y147" s="9"/>
      <c r="Z147" s="25"/>
      <c r="AA147" s="25"/>
      <c r="AK147" s="44"/>
      <c r="AL147" s="44"/>
      <c r="AM147" s="9"/>
      <c r="AQ147" s="41">
        <f t="shared" si="16"/>
        <v>704.73</v>
      </c>
      <c r="AR147" s="41">
        <f t="shared" si="17"/>
        <v>-391.51666666666671</v>
      </c>
      <c r="AS147" s="41">
        <f t="shared" si="18"/>
        <v>156.60666666666665</v>
      </c>
      <c r="AT147" s="41">
        <f t="shared" si="19"/>
        <v>234.91</v>
      </c>
    </row>
    <row r="148" spans="1:46" x14ac:dyDescent="0.35">
      <c r="A148" s="9">
        <v>146</v>
      </c>
      <c r="B148" s="14">
        <v>49</v>
      </c>
      <c r="C148" s="7">
        <v>1795</v>
      </c>
      <c r="D148" s="7">
        <v>2</v>
      </c>
      <c r="E148" s="7">
        <v>19</v>
      </c>
      <c r="F148" s="16"/>
      <c r="G148" s="9" t="s">
        <v>23</v>
      </c>
      <c r="H148" s="9" t="s">
        <v>129</v>
      </c>
      <c r="I148" s="9" t="s">
        <v>247</v>
      </c>
      <c r="J148" s="9" t="s">
        <v>266</v>
      </c>
      <c r="K148" s="9"/>
      <c r="L148" s="22">
        <v>2092</v>
      </c>
      <c r="M148" s="23">
        <v>75</v>
      </c>
      <c r="O148" s="9"/>
      <c r="P148" s="9"/>
      <c r="Q148" s="7"/>
      <c r="R148" s="7"/>
      <c r="S148" s="7"/>
      <c r="T148" s="7"/>
      <c r="U148" s="28"/>
      <c r="V148" s="28"/>
      <c r="W148" s="9"/>
      <c r="X148" s="9"/>
      <c r="Y148" s="9"/>
      <c r="Z148" s="25"/>
      <c r="AA148" s="25"/>
      <c r="AK148" s="9"/>
      <c r="AL148" s="9"/>
      <c r="AM148" s="9"/>
      <c r="AQ148" s="41">
        <f t="shared" si="16"/>
        <v>2092.75</v>
      </c>
      <c r="AR148" s="41">
        <f t="shared" si="17"/>
        <v>-1162.6388888888889</v>
      </c>
      <c r="AS148" s="41">
        <f t="shared" si="18"/>
        <v>465.05555555555554</v>
      </c>
      <c r="AT148" s="41">
        <f t="shared" si="19"/>
        <v>697.58333333333326</v>
      </c>
    </row>
    <row r="149" spans="1:46" x14ac:dyDescent="0.35">
      <c r="A149" s="14">
        <v>46</v>
      </c>
      <c r="B149" s="14">
        <v>49</v>
      </c>
      <c r="C149" s="7">
        <v>1795</v>
      </c>
      <c r="D149" s="7">
        <v>3</v>
      </c>
      <c r="E149" s="7">
        <v>10</v>
      </c>
      <c r="F149" s="16"/>
      <c r="G149" s="9" t="s">
        <v>24</v>
      </c>
      <c r="H149" s="9" t="s">
        <v>95</v>
      </c>
      <c r="I149" s="44" t="s">
        <v>246</v>
      </c>
      <c r="J149" s="44" t="s">
        <v>266</v>
      </c>
      <c r="K149" s="9"/>
      <c r="L149" s="22">
        <v>810</v>
      </c>
      <c r="M149" s="23">
        <v>98</v>
      </c>
      <c r="O149" s="9">
        <v>106</v>
      </c>
      <c r="P149" s="9">
        <v>135</v>
      </c>
      <c r="Q149" s="7">
        <v>1795</v>
      </c>
      <c r="R149" s="7">
        <v>3</v>
      </c>
      <c r="S149" s="7">
        <v>10</v>
      </c>
      <c r="T149" s="7"/>
      <c r="U149" s="28" t="s">
        <v>24</v>
      </c>
      <c r="V149" s="28" t="s">
        <v>95</v>
      </c>
      <c r="W149" s="44" t="s">
        <v>246</v>
      </c>
      <c r="X149" s="44" t="s">
        <v>266</v>
      </c>
      <c r="Y149" s="9"/>
      <c r="Z149" s="25">
        <v>170</v>
      </c>
      <c r="AA149" s="25">
        <v>85</v>
      </c>
      <c r="AK149" s="44"/>
      <c r="AL149" s="44"/>
      <c r="AM149" s="9"/>
      <c r="AQ149" s="41">
        <f t="shared" si="16"/>
        <v>981.83</v>
      </c>
      <c r="AR149" s="41">
        <f t="shared" si="17"/>
        <v>-374.61111111111114</v>
      </c>
      <c r="AS149" s="41">
        <f t="shared" si="18"/>
        <v>47.334444444444436</v>
      </c>
      <c r="AT149" s="41">
        <f t="shared" si="19"/>
        <v>327.27666666666664</v>
      </c>
    </row>
    <row r="150" spans="1:46" x14ac:dyDescent="0.35">
      <c r="A150" s="9">
        <v>146</v>
      </c>
      <c r="B150" s="14">
        <v>49</v>
      </c>
      <c r="C150" s="7">
        <v>1795</v>
      </c>
      <c r="D150" s="7">
        <v>5</v>
      </c>
      <c r="E150" s="7">
        <v>1</v>
      </c>
      <c r="F150" s="16"/>
      <c r="G150" s="9" t="s">
        <v>24</v>
      </c>
      <c r="H150" s="9" t="s">
        <v>135</v>
      </c>
      <c r="I150" s="9" t="s">
        <v>265</v>
      </c>
      <c r="J150" s="9" t="s">
        <v>271</v>
      </c>
      <c r="K150" s="9" t="s">
        <v>245</v>
      </c>
      <c r="L150" s="22">
        <v>302</v>
      </c>
      <c r="M150" s="23">
        <v>37</v>
      </c>
      <c r="U150" s="6"/>
      <c r="V150" s="6"/>
      <c r="W150" s="9"/>
      <c r="X150" s="9"/>
      <c r="Y150" s="9"/>
      <c r="AK150" s="9"/>
      <c r="AL150" s="9"/>
      <c r="AM150" s="9"/>
      <c r="AQ150" s="41">
        <f t="shared" si="16"/>
        <v>302.37</v>
      </c>
      <c r="AR150" s="41">
        <f t="shared" si="17"/>
        <v>-167.98333333333335</v>
      </c>
      <c r="AS150" s="41">
        <f t="shared" si="18"/>
        <v>67.193333333333328</v>
      </c>
      <c r="AT150" s="41">
        <f t="shared" si="19"/>
        <v>100.78999999999999</v>
      </c>
    </row>
    <row r="151" spans="1:46" x14ac:dyDescent="0.35">
      <c r="A151" s="9">
        <v>146</v>
      </c>
      <c r="B151" s="14">
        <v>49</v>
      </c>
      <c r="C151" s="7">
        <v>1795</v>
      </c>
      <c r="D151" s="7">
        <v>11</v>
      </c>
      <c r="E151" s="7">
        <v>25</v>
      </c>
      <c r="F151" s="16"/>
      <c r="G151" s="9" t="s">
        <v>46</v>
      </c>
      <c r="H151" s="9" t="s">
        <v>79</v>
      </c>
      <c r="I151" s="9" t="s">
        <v>263</v>
      </c>
      <c r="J151" s="9"/>
      <c r="K151" s="9" t="s">
        <v>245</v>
      </c>
      <c r="L151" s="22">
        <v>327</v>
      </c>
      <c r="M151" s="23">
        <v>74</v>
      </c>
      <c r="U151" s="6"/>
      <c r="V151" s="6"/>
      <c r="W151" s="9"/>
      <c r="X151" s="9"/>
      <c r="Y151" s="9"/>
      <c r="AK151" s="9"/>
      <c r="AL151" s="9"/>
      <c r="AM151" s="9"/>
      <c r="AQ151" s="41">
        <f t="shared" si="16"/>
        <v>327.74</v>
      </c>
      <c r="AR151" s="41">
        <f t="shared" si="17"/>
        <v>-182.07777777777778</v>
      </c>
      <c r="AS151" s="41">
        <f t="shared" si="18"/>
        <v>72.831111111111113</v>
      </c>
      <c r="AT151" s="41">
        <f t="shared" si="19"/>
        <v>109.24666666666667</v>
      </c>
    </row>
    <row r="152" spans="1:46" x14ac:dyDescent="0.35">
      <c r="A152" s="14">
        <v>59</v>
      </c>
      <c r="B152" s="14">
        <v>62</v>
      </c>
      <c r="C152" s="7">
        <v>1796</v>
      </c>
      <c r="D152" s="7">
        <v>3</v>
      </c>
      <c r="E152" s="7">
        <v>10</v>
      </c>
      <c r="F152" s="16"/>
      <c r="G152" s="9" t="s">
        <v>24</v>
      </c>
      <c r="H152" s="9" t="s">
        <v>69</v>
      </c>
      <c r="I152" s="44" t="s">
        <v>246</v>
      </c>
      <c r="J152" s="44" t="s">
        <v>266</v>
      </c>
      <c r="K152" s="9"/>
      <c r="L152" s="22">
        <v>2500</v>
      </c>
      <c r="M152" s="23"/>
      <c r="O152" s="9"/>
      <c r="P152" s="9"/>
      <c r="Q152" s="7"/>
      <c r="R152" s="7"/>
      <c r="S152" s="7"/>
      <c r="T152" s="7"/>
      <c r="U152" s="28"/>
      <c r="V152" s="28"/>
      <c r="W152" s="44"/>
      <c r="X152" s="44"/>
      <c r="Y152" s="9"/>
      <c r="Z152" s="25"/>
      <c r="AA152" s="25"/>
      <c r="AK152" s="44"/>
      <c r="AL152" s="44"/>
      <c r="AM152" s="9"/>
      <c r="AQ152" s="41">
        <f t="shared" si="16"/>
        <v>2500</v>
      </c>
      <c r="AR152" s="41">
        <f t="shared" si="17"/>
        <v>-1388.8888888888889</v>
      </c>
      <c r="AS152" s="41">
        <f t="shared" si="18"/>
        <v>555.55555555555554</v>
      </c>
      <c r="AT152" s="41">
        <f t="shared" si="19"/>
        <v>833.33333333333326</v>
      </c>
    </row>
    <row r="153" spans="1:46" x14ac:dyDescent="0.35">
      <c r="A153" s="14">
        <v>59</v>
      </c>
      <c r="B153" s="14">
        <v>62</v>
      </c>
      <c r="C153" s="7">
        <v>1796</v>
      </c>
      <c r="D153" s="7">
        <v>3</v>
      </c>
      <c r="E153" s="7">
        <v>10</v>
      </c>
      <c r="F153" s="16"/>
      <c r="G153" s="9" t="s">
        <v>24</v>
      </c>
      <c r="H153" s="9" t="s">
        <v>69</v>
      </c>
      <c r="I153" s="44" t="s">
        <v>246</v>
      </c>
      <c r="J153" s="44" t="s">
        <v>266</v>
      </c>
      <c r="K153" s="9"/>
      <c r="L153" s="22">
        <v>6293</v>
      </c>
      <c r="M153" s="23">
        <v>90</v>
      </c>
      <c r="O153" s="9"/>
      <c r="P153" s="9"/>
      <c r="Q153" s="7"/>
      <c r="R153" s="7"/>
      <c r="S153" s="7"/>
      <c r="T153" s="7"/>
      <c r="U153" s="28"/>
      <c r="V153" s="28"/>
      <c r="W153" s="44"/>
      <c r="X153" s="44"/>
      <c r="Y153" s="9"/>
      <c r="Z153" s="25"/>
      <c r="AA153" s="25"/>
      <c r="AK153" s="44"/>
      <c r="AL153" s="44"/>
      <c r="AM153" s="9"/>
      <c r="AQ153" s="41">
        <f t="shared" si="16"/>
        <v>6293.9</v>
      </c>
      <c r="AR153" s="41">
        <f t="shared" si="17"/>
        <v>-3496.6111111111113</v>
      </c>
      <c r="AS153" s="41">
        <f t="shared" si="18"/>
        <v>1398.6444444444444</v>
      </c>
      <c r="AT153" s="41">
        <f t="shared" si="19"/>
        <v>2097.9666666666662</v>
      </c>
    </row>
    <row r="154" spans="1:46" x14ac:dyDescent="0.35">
      <c r="A154" s="14">
        <v>59</v>
      </c>
      <c r="B154" s="14">
        <v>62</v>
      </c>
      <c r="C154" s="7">
        <v>1796</v>
      </c>
      <c r="D154" s="7">
        <v>3</v>
      </c>
      <c r="E154" s="7">
        <v>10</v>
      </c>
      <c r="F154" s="16"/>
      <c r="G154" s="9" t="s">
        <v>24</v>
      </c>
      <c r="H154" s="9" t="s">
        <v>69</v>
      </c>
      <c r="I154" s="44" t="s">
        <v>246</v>
      </c>
      <c r="J154" s="44" t="s">
        <v>266</v>
      </c>
      <c r="K154" s="9"/>
      <c r="L154" s="22">
        <v>3050</v>
      </c>
      <c r="M154" s="23"/>
      <c r="O154" s="9"/>
      <c r="P154" s="9"/>
      <c r="Q154" s="7"/>
      <c r="R154" s="7"/>
      <c r="S154" s="7"/>
      <c r="T154" s="7"/>
      <c r="U154" s="28"/>
      <c r="V154" s="28"/>
      <c r="W154" s="44"/>
      <c r="X154" s="44"/>
      <c r="Y154" s="9"/>
      <c r="Z154" s="25"/>
      <c r="AA154" s="25"/>
      <c r="AK154" s="44"/>
      <c r="AL154" s="44"/>
      <c r="AM154" s="9"/>
      <c r="AQ154" s="41">
        <f t="shared" si="16"/>
        <v>3050</v>
      </c>
      <c r="AR154" s="41">
        <f t="shared" si="17"/>
        <v>-1694.4444444444446</v>
      </c>
      <c r="AS154" s="41">
        <f t="shared" si="18"/>
        <v>677.77777777777771</v>
      </c>
      <c r="AT154" s="41">
        <f t="shared" si="19"/>
        <v>1016.6666666666666</v>
      </c>
    </row>
    <row r="155" spans="1:46" x14ac:dyDescent="0.35">
      <c r="A155" s="9">
        <v>146</v>
      </c>
      <c r="B155" s="14">
        <v>62</v>
      </c>
      <c r="C155" s="7">
        <v>1796</v>
      </c>
      <c r="D155" s="7">
        <v>3</v>
      </c>
      <c r="E155" s="7">
        <v>10</v>
      </c>
      <c r="F155" s="16"/>
      <c r="G155" s="9" t="s">
        <v>24</v>
      </c>
      <c r="H155" s="9" t="s">
        <v>69</v>
      </c>
      <c r="I155" s="44" t="s">
        <v>246</v>
      </c>
      <c r="J155" s="44" t="s">
        <v>266</v>
      </c>
      <c r="K155" s="9"/>
      <c r="L155" s="22">
        <v>97</v>
      </c>
      <c r="M155" s="23">
        <v>72</v>
      </c>
      <c r="O155" s="9"/>
      <c r="P155" s="9"/>
      <c r="Q155" s="7"/>
      <c r="R155" s="7"/>
      <c r="S155" s="7"/>
      <c r="T155" s="7"/>
      <c r="U155" s="28"/>
      <c r="V155" s="28"/>
      <c r="W155" s="44"/>
      <c r="X155" s="44"/>
      <c r="Y155" s="9"/>
      <c r="Z155" s="25"/>
      <c r="AA155" s="25"/>
      <c r="AK155" s="44"/>
      <c r="AL155" s="44"/>
      <c r="AM155" s="9"/>
      <c r="AQ155" s="41">
        <f t="shared" si="16"/>
        <v>97.72</v>
      </c>
      <c r="AR155" s="41">
        <f t="shared" si="17"/>
        <v>-54.288888888888891</v>
      </c>
      <c r="AS155" s="41">
        <f t="shared" si="18"/>
        <v>21.715555555555554</v>
      </c>
      <c r="AT155" s="41">
        <f t="shared" si="19"/>
        <v>32.573333333333331</v>
      </c>
    </row>
    <row r="156" spans="1:46" x14ac:dyDescent="0.35">
      <c r="A156" s="9">
        <v>146</v>
      </c>
      <c r="B156" s="14">
        <v>62</v>
      </c>
      <c r="C156" s="7">
        <v>1796</v>
      </c>
      <c r="D156" s="7">
        <v>3</v>
      </c>
      <c r="E156" s="7">
        <v>10</v>
      </c>
      <c r="F156" s="16"/>
      <c r="G156" s="9" t="s">
        <v>24</v>
      </c>
      <c r="H156" s="9" t="s">
        <v>69</v>
      </c>
      <c r="I156" s="44" t="s">
        <v>246</v>
      </c>
      <c r="J156" s="44" t="s">
        <v>266</v>
      </c>
      <c r="K156" s="9"/>
      <c r="L156" s="22">
        <v>986</v>
      </c>
      <c r="M156" s="23">
        <v>45</v>
      </c>
      <c r="O156" s="9"/>
      <c r="P156" s="9"/>
      <c r="Q156" s="7"/>
      <c r="R156" s="7"/>
      <c r="S156" s="7"/>
      <c r="T156" s="7"/>
      <c r="U156" s="28"/>
      <c r="V156" s="28"/>
      <c r="W156" s="44"/>
      <c r="X156" s="44"/>
      <c r="Y156" s="9"/>
      <c r="Z156" s="25"/>
      <c r="AA156" s="25"/>
      <c r="AK156" s="44"/>
      <c r="AL156" s="44"/>
      <c r="AM156" s="9"/>
      <c r="AQ156" s="41">
        <f t="shared" si="16"/>
        <v>986.45</v>
      </c>
      <c r="AR156" s="41">
        <f t="shared" si="17"/>
        <v>-548.02777777777783</v>
      </c>
      <c r="AS156" s="41">
        <f t="shared" si="18"/>
        <v>219.21111111111111</v>
      </c>
      <c r="AT156" s="41">
        <f t="shared" si="19"/>
        <v>328.81666666666666</v>
      </c>
    </row>
    <row r="157" spans="1:46" x14ac:dyDescent="0.35">
      <c r="A157" s="14">
        <v>59</v>
      </c>
      <c r="B157" s="14">
        <v>62</v>
      </c>
      <c r="C157" s="7">
        <v>1796</v>
      </c>
      <c r="D157" s="7">
        <v>4</v>
      </c>
      <c r="E157" s="7">
        <v>4</v>
      </c>
      <c r="F157" s="16"/>
      <c r="G157" s="9" t="s">
        <v>24</v>
      </c>
      <c r="H157" s="9" t="s">
        <v>69</v>
      </c>
      <c r="I157" s="44" t="s">
        <v>246</v>
      </c>
      <c r="J157" s="44" t="s">
        <v>266</v>
      </c>
      <c r="K157" s="9"/>
      <c r="L157" s="22">
        <v>172</v>
      </c>
      <c r="M157" s="23">
        <v>99</v>
      </c>
      <c r="O157" s="9"/>
      <c r="P157" s="9"/>
      <c r="Q157" s="7"/>
      <c r="R157" s="7"/>
      <c r="S157" s="7"/>
      <c r="T157" s="7"/>
      <c r="U157" s="28"/>
      <c r="V157" s="28"/>
      <c r="W157" s="44"/>
      <c r="X157" s="44"/>
      <c r="Y157" s="9"/>
      <c r="Z157" s="25"/>
      <c r="AA157" s="25"/>
      <c r="AK157" s="44"/>
      <c r="AL157" s="44"/>
      <c r="AM157" s="9"/>
      <c r="AQ157" s="41">
        <f t="shared" si="16"/>
        <v>172.99</v>
      </c>
      <c r="AR157" s="41">
        <f t="shared" si="17"/>
        <v>-96.105555555555554</v>
      </c>
      <c r="AS157" s="41">
        <f t="shared" si="18"/>
        <v>38.44222222222222</v>
      </c>
      <c r="AT157" s="41">
        <f t="shared" si="19"/>
        <v>57.663333333333334</v>
      </c>
    </row>
    <row r="158" spans="1:46" x14ac:dyDescent="0.35">
      <c r="A158" s="9">
        <v>156</v>
      </c>
      <c r="B158" s="14">
        <v>62</v>
      </c>
      <c r="C158" s="7">
        <v>1796</v>
      </c>
      <c r="D158" s="7">
        <v>4</v>
      </c>
      <c r="E158" s="7">
        <v>18</v>
      </c>
      <c r="F158" s="16"/>
      <c r="G158" s="9" t="s">
        <v>85</v>
      </c>
      <c r="H158" s="9" t="s">
        <v>77</v>
      </c>
      <c r="I158" s="15" t="s">
        <v>246</v>
      </c>
      <c r="J158" s="15" t="s">
        <v>266</v>
      </c>
      <c r="K158" s="9"/>
      <c r="L158" s="22">
        <v>1512</v>
      </c>
      <c r="M158" s="23">
        <v>7</v>
      </c>
      <c r="O158" s="9"/>
      <c r="P158" s="9"/>
      <c r="Q158" s="7"/>
      <c r="R158" s="7"/>
      <c r="S158" s="7"/>
      <c r="T158" s="7"/>
      <c r="U158" s="28"/>
      <c r="V158" s="28"/>
      <c r="W158" s="15"/>
      <c r="X158" s="15"/>
      <c r="Y158" s="9"/>
      <c r="Z158" s="25"/>
      <c r="AA158" s="25"/>
      <c r="AK158" s="15"/>
      <c r="AL158" s="15"/>
      <c r="AM158" s="9"/>
      <c r="AQ158" s="41">
        <f t="shared" si="16"/>
        <v>1512.07</v>
      </c>
      <c r="AR158" s="41">
        <f t="shared" si="17"/>
        <v>-840.03888888888901</v>
      </c>
      <c r="AS158" s="41">
        <f t="shared" si="18"/>
        <v>336.01555555555552</v>
      </c>
      <c r="AT158" s="41">
        <f t="shared" si="19"/>
        <v>504.02333333333331</v>
      </c>
    </row>
    <row r="159" spans="1:46" x14ac:dyDescent="0.35">
      <c r="A159" s="9">
        <v>118</v>
      </c>
      <c r="B159" s="14">
        <v>62</v>
      </c>
      <c r="C159" s="7">
        <v>1796</v>
      </c>
      <c r="D159" s="7">
        <v>4</v>
      </c>
      <c r="E159" s="7">
        <v>30</v>
      </c>
      <c r="F159" s="16"/>
      <c r="G159" s="9" t="s">
        <v>66</v>
      </c>
      <c r="H159" s="9"/>
      <c r="I159" s="44" t="s">
        <v>246</v>
      </c>
      <c r="J159" s="44" t="s">
        <v>266</v>
      </c>
      <c r="K159" s="9"/>
      <c r="L159" s="22">
        <v>206</v>
      </c>
      <c r="M159" s="23">
        <v>69</v>
      </c>
      <c r="O159" s="9"/>
      <c r="P159" s="9"/>
      <c r="Q159" s="7"/>
      <c r="R159" s="7"/>
      <c r="S159" s="7"/>
      <c r="T159" s="7"/>
      <c r="U159" s="28"/>
      <c r="V159" s="28"/>
      <c r="W159" s="44"/>
      <c r="X159" s="44"/>
      <c r="Y159" s="9"/>
      <c r="Z159" s="25"/>
      <c r="AA159" s="25"/>
      <c r="AK159" s="44"/>
      <c r="AL159" s="44"/>
      <c r="AM159" s="9"/>
      <c r="AQ159" s="41">
        <f t="shared" si="16"/>
        <v>206.69</v>
      </c>
      <c r="AR159" s="41">
        <f t="shared" si="17"/>
        <v>-114.82777777777778</v>
      </c>
      <c r="AS159" s="41">
        <f t="shared" si="18"/>
        <v>45.931111111111107</v>
      </c>
      <c r="AT159" s="41">
        <f t="shared" si="19"/>
        <v>68.896666666666661</v>
      </c>
    </row>
    <row r="160" spans="1:46" x14ac:dyDescent="0.35">
      <c r="A160" s="9">
        <v>119</v>
      </c>
      <c r="B160" s="14">
        <v>62</v>
      </c>
      <c r="C160" s="7">
        <v>1796</v>
      </c>
      <c r="D160" s="7">
        <v>5</v>
      </c>
      <c r="E160" s="7">
        <v>2</v>
      </c>
      <c r="F160" s="16"/>
      <c r="G160" s="9" t="s">
        <v>24</v>
      </c>
      <c r="H160" s="9" t="s">
        <v>69</v>
      </c>
      <c r="I160" s="44" t="s">
        <v>246</v>
      </c>
      <c r="J160" s="44" t="s">
        <v>266</v>
      </c>
      <c r="K160" s="9"/>
      <c r="L160" s="22">
        <v>1816</v>
      </c>
      <c r="M160" s="23">
        <v>70</v>
      </c>
      <c r="O160" s="9"/>
      <c r="P160" s="9"/>
      <c r="Q160" s="7"/>
      <c r="R160" s="7"/>
      <c r="S160" s="7"/>
      <c r="T160" s="7"/>
      <c r="U160" s="28"/>
      <c r="V160" s="28"/>
      <c r="W160" s="44"/>
      <c r="X160" s="44"/>
      <c r="Y160" s="9"/>
      <c r="Z160" s="25"/>
      <c r="AA160" s="25"/>
      <c r="AK160" s="44"/>
      <c r="AL160" s="44"/>
      <c r="AM160" s="9"/>
      <c r="AQ160" s="41">
        <f t="shared" si="16"/>
        <v>1816.7</v>
      </c>
      <c r="AR160" s="41">
        <f t="shared" si="17"/>
        <v>-1009.2777777777778</v>
      </c>
      <c r="AS160" s="41">
        <f t="shared" si="18"/>
        <v>403.71111111111111</v>
      </c>
      <c r="AT160" s="41">
        <f t="shared" si="19"/>
        <v>605.56666666666661</v>
      </c>
    </row>
    <row r="161" spans="1:46" x14ac:dyDescent="0.35">
      <c r="A161" s="9">
        <v>119</v>
      </c>
      <c r="B161" s="14">
        <v>62</v>
      </c>
      <c r="C161" s="7">
        <v>1796</v>
      </c>
      <c r="D161" s="7">
        <v>5</v>
      </c>
      <c r="E161" s="7">
        <v>2</v>
      </c>
      <c r="F161" s="16"/>
      <c r="G161" s="9" t="s">
        <v>24</v>
      </c>
      <c r="H161" s="9" t="s">
        <v>69</v>
      </c>
      <c r="I161" s="44" t="s">
        <v>246</v>
      </c>
      <c r="J161" s="44" t="s">
        <v>266</v>
      </c>
      <c r="K161" s="9"/>
      <c r="L161" s="22">
        <v>1002</v>
      </c>
      <c r="M161" s="23">
        <v>94</v>
      </c>
      <c r="O161" s="9"/>
      <c r="P161" s="9"/>
      <c r="Q161" s="7"/>
      <c r="R161" s="7"/>
      <c r="S161" s="7"/>
      <c r="T161" s="7"/>
      <c r="U161" s="28"/>
      <c r="V161" s="28"/>
      <c r="W161" s="44"/>
      <c r="X161" s="44"/>
      <c r="Y161" s="9"/>
      <c r="Z161" s="25"/>
      <c r="AA161" s="25"/>
      <c r="AK161" s="44"/>
      <c r="AL161" s="44"/>
      <c r="AM161" s="9"/>
      <c r="AQ161" s="41">
        <f t="shared" si="16"/>
        <v>1002.94</v>
      </c>
      <c r="AR161" s="41">
        <f t="shared" si="17"/>
        <v>-557.18888888888887</v>
      </c>
      <c r="AS161" s="41">
        <f t="shared" si="18"/>
        <v>222.87555555555556</v>
      </c>
      <c r="AT161" s="41">
        <f t="shared" si="19"/>
        <v>334.31333333333333</v>
      </c>
    </row>
    <row r="162" spans="1:46" x14ac:dyDescent="0.35">
      <c r="A162" s="9">
        <v>135</v>
      </c>
      <c r="B162" s="14">
        <v>62</v>
      </c>
      <c r="C162" s="7">
        <v>1796</v>
      </c>
      <c r="D162" s="7">
        <v>5</v>
      </c>
      <c r="E162" s="7">
        <v>30</v>
      </c>
      <c r="F162" s="16"/>
      <c r="G162" s="9" t="s">
        <v>24</v>
      </c>
      <c r="H162" s="9" t="s">
        <v>69</v>
      </c>
      <c r="I162" s="44" t="s">
        <v>246</v>
      </c>
      <c r="J162" s="44" t="s">
        <v>266</v>
      </c>
      <c r="K162" s="9"/>
      <c r="L162" s="22">
        <v>809</v>
      </c>
      <c r="M162" s="23">
        <v>57</v>
      </c>
      <c r="O162" s="9"/>
      <c r="P162" s="9"/>
      <c r="Q162" s="7"/>
      <c r="R162" s="7"/>
      <c r="S162" s="7"/>
      <c r="T162" s="7"/>
      <c r="U162" s="28"/>
      <c r="V162" s="28"/>
      <c r="W162" s="44"/>
      <c r="X162" s="44"/>
      <c r="Y162" s="9"/>
      <c r="Z162" s="25"/>
      <c r="AA162" s="25"/>
      <c r="AK162" s="44"/>
      <c r="AL162" s="44"/>
      <c r="AM162" s="9"/>
      <c r="AQ162" s="41">
        <f t="shared" si="16"/>
        <v>809.57</v>
      </c>
      <c r="AR162" s="41">
        <f t="shared" si="17"/>
        <v>-449.76111111111112</v>
      </c>
      <c r="AS162" s="41">
        <f t="shared" si="18"/>
        <v>179.90444444444444</v>
      </c>
      <c r="AT162" s="41">
        <f t="shared" si="19"/>
        <v>269.85666666666668</v>
      </c>
    </row>
    <row r="163" spans="1:46" x14ac:dyDescent="0.35">
      <c r="A163" s="14">
        <v>59</v>
      </c>
      <c r="B163" s="14">
        <v>62</v>
      </c>
      <c r="C163" s="7">
        <v>1796</v>
      </c>
      <c r="D163" s="7">
        <v>8</v>
      </c>
      <c r="E163" s="7">
        <v>30</v>
      </c>
      <c r="F163" s="16"/>
      <c r="G163" s="9" t="s">
        <v>24</v>
      </c>
      <c r="H163" s="9" t="s">
        <v>69</v>
      </c>
      <c r="I163" s="44" t="s">
        <v>246</v>
      </c>
      <c r="J163" s="44" t="s">
        <v>266</v>
      </c>
      <c r="K163" s="9"/>
      <c r="L163" s="22">
        <v>1507</v>
      </c>
      <c r="M163" s="23">
        <v>8</v>
      </c>
      <c r="U163" s="6"/>
      <c r="V163" s="6"/>
      <c r="W163" s="44"/>
      <c r="X163" s="44"/>
      <c r="Y163" s="9"/>
      <c r="AK163" s="44"/>
      <c r="AL163" s="44"/>
      <c r="AM163" s="9"/>
      <c r="AQ163" s="41">
        <f t="shared" si="16"/>
        <v>1507.08</v>
      </c>
      <c r="AR163" s="41">
        <f t="shared" si="17"/>
        <v>-837.26666666666677</v>
      </c>
      <c r="AS163" s="41">
        <f t="shared" si="18"/>
        <v>334.90666666666664</v>
      </c>
      <c r="AT163" s="41">
        <f t="shared" si="19"/>
        <v>502.35999999999996</v>
      </c>
    </row>
    <row r="164" spans="1:46" x14ac:dyDescent="0.35">
      <c r="A164" s="14">
        <v>59</v>
      </c>
      <c r="B164" s="14">
        <v>62</v>
      </c>
      <c r="C164" s="7">
        <v>1796</v>
      </c>
      <c r="D164" s="7">
        <v>8</v>
      </c>
      <c r="E164" s="7">
        <v>30</v>
      </c>
      <c r="F164" s="16"/>
      <c r="G164" s="9" t="s">
        <v>24</v>
      </c>
      <c r="H164" s="9" t="s">
        <v>69</v>
      </c>
      <c r="I164" s="44" t="s">
        <v>246</v>
      </c>
      <c r="J164" s="44" t="s">
        <v>266</v>
      </c>
      <c r="K164" s="9"/>
      <c r="L164" s="22">
        <v>983</v>
      </c>
      <c r="M164" s="23">
        <v>92</v>
      </c>
      <c r="O164" s="26"/>
      <c r="P164" s="9"/>
      <c r="Q164" s="7"/>
      <c r="R164" s="7"/>
      <c r="S164" s="7"/>
      <c r="T164" s="7"/>
      <c r="U164" s="28"/>
      <c r="V164" s="28"/>
      <c r="W164" s="44"/>
      <c r="X164" s="44"/>
      <c r="Y164" s="9"/>
      <c r="Z164" s="24"/>
      <c r="AA164" s="25"/>
      <c r="AK164" s="44"/>
      <c r="AL164" s="44"/>
      <c r="AM164" s="9"/>
      <c r="AQ164" s="41">
        <f t="shared" si="16"/>
        <v>983.92</v>
      </c>
      <c r="AR164" s="41">
        <f t="shared" si="17"/>
        <v>-546.62222222222215</v>
      </c>
      <c r="AS164" s="41">
        <f t="shared" si="18"/>
        <v>218.64888888888888</v>
      </c>
      <c r="AT164" s="41">
        <f t="shared" si="19"/>
        <v>327.9733333333333</v>
      </c>
    </row>
    <row r="165" spans="1:46" x14ac:dyDescent="0.35">
      <c r="A165" s="9">
        <v>135</v>
      </c>
      <c r="B165" s="14">
        <v>62</v>
      </c>
      <c r="C165" s="7">
        <v>1796</v>
      </c>
      <c r="D165" s="7">
        <v>8</v>
      </c>
      <c r="E165" s="7">
        <v>30</v>
      </c>
      <c r="F165" s="16"/>
      <c r="G165" s="9" t="s">
        <v>24</v>
      </c>
      <c r="H165" s="9" t="s">
        <v>69</v>
      </c>
      <c r="I165" s="44" t="s">
        <v>246</v>
      </c>
      <c r="J165" s="44" t="s">
        <v>266</v>
      </c>
      <c r="K165" s="9"/>
      <c r="L165" s="22">
        <v>490</v>
      </c>
      <c r="M165" s="23">
        <v>31</v>
      </c>
      <c r="O165" s="9">
        <v>107</v>
      </c>
      <c r="P165" s="9">
        <v>136</v>
      </c>
      <c r="Q165" s="7">
        <v>1796</v>
      </c>
      <c r="R165" s="7">
        <v>9</v>
      </c>
      <c r="S165" s="7">
        <v>5</v>
      </c>
      <c r="T165" s="7"/>
      <c r="U165" s="28" t="s">
        <v>24</v>
      </c>
      <c r="V165" s="28" t="s">
        <v>69</v>
      </c>
      <c r="W165" s="44" t="s">
        <v>246</v>
      </c>
      <c r="X165" s="44" t="s">
        <v>266</v>
      </c>
      <c r="Y165" s="9"/>
      <c r="Z165" s="25">
        <v>128</v>
      </c>
      <c r="AA165" s="25">
        <v>33</v>
      </c>
      <c r="AK165" s="44"/>
      <c r="AL165" s="44"/>
      <c r="AM165" s="9"/>
      <c r="AQ165" s="41">
        <f t="shared" si="16"/>
        <v>618.64</v>
      </c>
      <c r="AR165" s="41">
        <f t="shared" si="17"/>
        <v>-215.35888888888888</v>
      </c>
      <c r="AS165" s="41">
        <f t="shared" si="18"/>
        <v>9.1455555555555588</v>
      </c>
      <c r="AT165" s="41">
        <f t="shared" si="19"/>
        <v>206.21333333333331</v>
      </c>
    </row>
    <row r="166" spans="1:46" x14ac:dyDescent="0.35">
      <c r="A166" s="14">
        <v>59</v>
      </c>
      <c r="B166" s="14">
        <v>62</v>
      </c>
      <c r="C166" s="7">
        <v>1796</v>
      </c>
      <c r="D166" s="7">
        <v>8</v>
      </c>
      <c r="E166" s="7">
        <v>30</v>
      </c>
      <c r="F166" s="16"/>
      <c r="G166" s="9" t="s">
        <v>24</v>
      </c>
      <c r="H166" s="9" t="s">
        <v>69</v>
      </c>
      <c r="I166" s="44" t="s">
        <v>246</v>
      </c>
      <c r="J166" s="44" t="s">
        <v>266</v>
      </c>
      <c r="K166" s="9"/>
      <c r="L166" s="22">
        <v>1188</v>
      </c>
      <c r="M166" s="23">
        <v>11</v>
      </c>
      <c r="U166" s="6"/>
      <c r="V166" s="6"/>
      <c r="W166" s="44"/>
      <c r="X166" s="44"/>
      <c r="Y166" s="9"/>
      <c r="AK166" s="44"/>
      <c r="AL166" s="44"/>
      <c r="AM166" s="9"/>
      <c r="AQ166" s="41">
        <f t="shared" si="16"/>
        <v>1188.1099999999999</v>
      </c>
      <c r="AR166" s="41">
        <f t="shared" si="17"/>
        <v>-660.06111111111125</v>
      </c>
      <c r="AS166" s="41">
        <f t="shared" si="18"/>
        <v>264.02444444444438</v>
      </c>
      <c r="AT166" s="41">
        <f t="shared" si="19"/>
        <v>396.03666666666663</v>
      </c>
    </row>
    <row r="167" spans="1:46" x14ac:dyDescent="0.35">
      <c r="A167" s="9">
        <v>135</v>
      </c>
      <c r="B167" s="14">
        <v>62</v>
      </c>
      <c r="C167" s="7">
        <v>1796</v>
      </c>
      <c r="D167" s="7">
        <v>9</v>
      </c>
      <c r="E167" s="7">
        <v>16</v>
      </c>
      <c r="F167" s="16"/>
      <c r="G167" s="9" t="s">
        <v>24</v>
      </c>
      <c r="H167" s="9" t="s">
        <v>69</v>
      </c>
      <c r="I167" s="44" t="s">
        <v>246</v>
      </c>
      <c r="J167" s="44" t="s">
        <v>266</v>
      </c>
      <c r="K167" s="9"/>
      <c r="L167" s="22">
        <v>29</v>
      </c>
      <c r="M167" s="23">
        <v>18</v>
      </c>
      <c r="O167" s="9"/>
      <c r="P167" s="9"/>
      <c r="Q167" s="7"/>
      <c r="R167" s="7"/>
      <c r="S167" s="7"/>
      <c r="T167" s="7"/>
      <c r="U167" s="28"/>
      <c r="V167" s="28"/>
      <c r="W167" s="44"/>
      <c r="X167" s="44"/>
      <c r="Y167" s="9"/>
      <c r="Z167" s="25"/>
      <c r="AA167" s="25"/>
      <c r="AK167" s="44"/>
      <c r="AL167" s="44"/>
      <c r="AM167" s="9"/>
      <c r="AQ167" s="41">
        <f t="shared" si="16"/>
        <v>29.18</v>
      </c>
      <c r="AR167" s="41">
        <f t="shared" si="17"/>
        <v>-16.211111111111112</v>
      </c>
      <c r="AS167" s="41">
        <f t="shared" si="18"/>
        <v>6.4844444444444438</v>
      </c>
      <c r="AT167" s="41">
        <f t="shared" si="19"/>
        <v>9.7266666666666666</v>
      </c>
    </row>
    <row r="168" spans="1:46" x14ac:dyDescent="0.35">
      <c r="A168" s="9">
        <v>71</v>
      </c>
      <c r="B168" s="14">
        <v>62</v>
      </c>
      <c r="C168" s="7">
        <v>1796</v>
      </c>
      <c r="D168" s="7">
        <v>11</v>
      </c>
      <c r="E168" s="7">
        <v>14</v>
      </c>
      <c r="F168" s="16"/>
      <c r="G168" s="9" t="s">
        <v>24</v>
      </c>
      <c r="H168" s="9" t="s">
        <v>69</v>
      </c>
      <c r="I168" s="44" t="s">
        <v>246</v>
      </c>
      <c r="J168" s="44" t="s">
        <v>266</v>
      </c>
      <c r="K168" s="9"/>
      <c r="L168" s="22">
        <v>463</v>
      </c>
      <c r="M168" s="23">
        <v>27</v>
      </c>
      <c r="O168" s="9"/>
      <c r="P168" s="9"/>
      <c r="Q168" s="7"/>
      <c r="R168" s="7"/>
      <c r="S168" s="7"/>
      <c r="T168" s="7"/>
      <c r="U168" s="28"/>
      <c r="V168" s="28"/>
      <c r="W168" s="44"/>
      <c r="X168" s="44"/>
      <c r="Y168" s="9"/>
      <c r="Z168" s="25"/>
      <c r="AA168" s="25"/>
      <c r="AK168" s="44"/>
      <c r="AL168" s="44"/>
      <c r="AM168" s="9"/>
      <c r="AQ168" s="41">
        <f t="shared" si="16"/>
        <v>463.27</v>
      </c>
      <c r="AR168" s="41">
        <f t="shared" si="17"/>
        <v>-257.37222222222226</v>
      </c>
      <c r="AS168" s="41">
        <f t="shared" si="18"/>
        <v>102.94888888888887</v>
      </c>
      <c r="AT168" s="41">
        <f t="shared" si="19"/>
        <v>154.42333333333332</v>
      </c>
    </row>
    <row r="169" spans="1:46" x14ac:dyDescent="0.35">
      <c r="O169" s="9">
        <v>3</v>
      </c>
      <c r="P169" s="9">
        <v>26</v>
      </c>
      <c r="Q169" s="7">
        <v>1792</v>
      </c>
      <c r="R169" s="7">
        <v>8</v>
      </c>
      <c r="S169" s="7">
        <v>1</v>
      </c>
      <c r="T169" s="7"/>
      <c r="U169" s="28" t="s">
        <v>85</v>
      </c>
      <c r="V169" s="28" t="s">
        <v>77</v>
      </c>
      <c r="W169" s="15" t="s">
        <v>246</v>
      </c>
      <c r="X169" s="15" t="s">
        <v>266</v>
      </c>
      <c r="Y169" s="14"/>
      <c r="Z169" s="24">
        <v>125</v>
      </c>
      <c r="AA169" s="25">
        <v>23</v>
      </c>
      <c r="AC169" s="7"/>
      <c r="AD169" s="7"/>
      <c r="AE169" s="7"/>
      <c r="AF169" s="7"/>
      <c r="AG169" s="7"/>
      <c r="AH169" s="16"/>
      <c r="AI169" s="9"/>
      <c r="AJ169" s="9"/>
      <c r="AK169" s="14"/>
      <c r="AL169" s="14"/>
      <c r="AM169" s="14"/>
      <c r="AQ169" s="41">
        <f t="shared" si="16"/>
        <v>125.23</v>
      </c>
      <c r="AR169" s="41">
        <f t="shared" si="17"/>
        <v>55.657777777777774</v>
      </c>
      <c r="AS169" s="41">
        <f t="shared" si="18"/>
        <v>-97.401111111111121</v>
      </c>
      <c r="AT169" s="41">
        <f t="shared" si="19"/>
        <v>41.743333333333332</v>
      </c>
    </row>
    <row r="170" spans="1:46" x14ac:dyDescent="0.35">
      <c r="O170" s="9"/>
      <c r="P170" s="9"/>
      <c r="Q170" s="7"/>
      <c r="R170" s="7"/>
      <c r="S170" s="7"/>
      <c r="T170" s="7"/>
      <c r="U170" s="28"/>
      <c r="V170" s="28"/>
      <c r="W170" s="14"/>
      <c r="X170" s="14"/>
      <c r="Y170" s="14"/>
      <c r="Z170" s="25"/>
      <c r="AA170" s="25"/>
      <c r="AC170" s="7">
        <v>3</v>
      </c>
      <c r="AD170" s="7">
        <v>28</v>
      </c>
      <c r="AE170" s="7">
        <v>1792</v>
      </c>
      <c r="AF170" s="7">
        <v>11</v>
      </c>
      <c r="AG170" s="7">
        <v>12</v>
      </c>
      <c r="AH170" s="16"/>
      <c r="AI170" s="14" t="s">
        <v>58</v>
      </c>
      <c r="AJ170" s="9" t="s">
        <v>59</v>
      </c>
      <c r="AK170" s="44" t="s">
        <v>244</v>
      </c>
      <c r="AL170" s="44" t="s">
        <v>266</v>
      </c>
      <c r="AM170" s="44" t="s">
        <v>245</v>
      </c>
      <c r="AN170" s="22">
        <v>13026</v>
      </c>
      <c r="AO170" s="23">
        <v>2</v>
      </c>
      <c r="AQ170" s="41">
        <f t="shared" si="16"/>
        <v>13026.02</v>
      </c>
      <c r="AR170" s="41">
        <f t="shared" si="17"/>
        <v>5789.3422222222225</v>
      </c>
      <c r="AS170" s="41">
        <f t="shared" si="18"/>
        <v>2894.6711111111113</v>
      </c>
      <c r="AT170" s="41">
        <f t="shared" si="19"/>
        <v>-8684.0133333333342</v>
      </c>
    </row>
    <row r="171" spans="1:46" x14ac:dyDescent="0.35">
      <c r="O171" s="9">
        <v>3</v>
      </c>
      <c r="P171" s="9">
        <v>26</v>
      </c>
      <c r="Q171" s="7">
        <v>1792</v>
      </c>
      <c r="R171" s="7">
        <v>11</v>
      </c>
      <c r="S171" s="7">
        <v>24</v>
      </c>
      <c r="T171" s="7"/>
      <c r="U171" s="28" t="s">
        <v>26</v>
      </c>
      <c r="V171" s="28" t="s">
        <v>109</v>
      </c>
      <c r="W171" s="14"/>
      <c r="X171" s="14"/>
      <c r="Y171" s="14"/>
      <c r="Z171" s="24">
        <v>2000</v>
      </c>
      <c r="AA171" s="25"/>
      <c r="AC171" s="7"/>
      <c r="AD171" s="7"/>
      <c r="AE171" s="7"/>
      <c r="AF171" s="7"/>
      <c r="AG171" s="7"/>
      <c r="AH171" s="16"/>
      <c r="AI171" s="9"/>
      <c r="AJ171" s="9"/>
      <c r="AK171" s="14"/>
      <c r="AL171" s="14"/>
      <c r="AM171" s="14"/>
      <c r="AQ171" s="41">
        <f t="shared" si="16"/>
        <v>2000</v>
      </c>
      <c r="AR171" s="41">
        <f t="shared" si="17"/>
        <v>888.8888888888888</v>
      </c>
      <c r="AS171" s="41">
        <f t="shared" si="18"/>
        <v>-1555.5555555555557</v>
      </c>
      <c r="AT171" s="41">
        <f t="shared" si="19"/>
        <v>666.66666666666663</v>
      </c>
    </row>
    <row r="172" spans="1:46" x14ac:dyDescent="0.35">
      <c r="O172" s="9"/>
      <c r="P172" s="9"/>
      <c r="Q172" s="7"/>
      <c r="R172" s="7"/>
      <c r="S172" s="7"/>
      <c r="T172" s="7"/>
      <c r="U172" s="28"/>
      <c r="V172" s="28"/>
      <c r="W172" s="14"/>
      <c r="X172" s="14"/>
      <c r="Y172" s="14"/>
      <c r="Z172" s="25"/>
      <c r="AA172" s="25"/>
      <c r="AC172" s="7">
        <v>2</v>
      </c>
      <c r="AD172" s="7">
        <v>27</v>
      </c>
      <c r="AE172" s="7">
        <v>1792</v>
      </c>
      <c r="AF172" s="7">
        <v>12</v>
      </c>
      <c r="AG172" s="7">
        <v>31</v>
      </c>
      <c r="AH172" s="16"/>
      <c r="AI172" s="9" t="s">
        <v>39</v>
      </c>
      <c r="AJ172" s="9" t="s">
        <v>120</v>
      </c>
      <c r="AK172" s="14"/>
      <c r="AL172" s="14"/>
      <c r="AM172" s="14"/>
      <c r="AN172" s="22">
        <v>1376</v>
      </c>
      <c r="AO172" s="23">
        <v>91</v>
      </c>
      <c r="AQ172" s="41">
        <f t="shared" ref="AQ172:AQ193" si="20">+L172+M172/100+Z172+AA172/100+AN172+AO172/100</f>
        <v>1376.91</v>
      </c>
      <c r="AR172" s="41">
        <f t="shared" ref="AR172:AR193" si="21">+(4/9)*AQ172-L172-M172/100</f>
        <v>611.96</v>
      </c>
      <c r="AS172" s="41">
        <f t="shared" ref="AS172:AS193" si="22">+(2/9)*AQ172-Z172-AA172/100</f>
        <v>305.98</v>
      </c>
      <c r="AT172" s="41">
        <f t="shared" ref="AT172:AT193" si="23">+(3/9)*AQ172-AN172-AO172/100</f>
        <v>-917.93999999999994</v>
      </c>
    </row>
    <row r="173" spans="1:46" x14ac:dyDescent="0.35">
      <c r="O173" s="9"/>
      <c r="P173" s="9"/>
      <c r="Q173" s="7"/>
      <c r="R173" s="7"/>
      <c r="S173" s="7"/>
      <c r="T173" s="7"/>
      <c r="U173" s="28"/>
      <c r="V173" s="28"/>
      <c r="W173" s="14"/>
      <c r="X173" s="14"/>
      <c r="Y173" s="14"/>
      <c r="Z173" s="25"/>
      <c r="AA173" s="25"/>
      <c r="AC173" s="7">
        <v>3</v>
      </c>
      <c r="AD173" s="7">
        <v>28</v>
      </c>
      <c r="AE173" s="7">
        <v>1793</v>
      </c>
      <c r="AF173" s="7">
        <v>3</v>
      </c>
      <c r="AG173" s="7">
        <v>8</v>
      </c>
      <c r="AH173" s="16"/>
      <c r="AI173" s="14" t="s">
        <v>24</v>
      </c>
      <c r="AJ173" s="14" t="s">
        <v>131</v>
      </c>
      <c r="AK173" s="14"/>
      <c r="AL173" s="14"/>
      <c r="AM173" s="14"/>
      <c r="AN173" s="22">
        <v>5000</v>
      </c>
      <c r="AO173" s="23">
        <v>92</v>
      </c>
      <c r="AQ173" s="41">
        <f t="shared" si="20"/>
        <v>5000.92</v>
      </c>
      <c r="AR173" s="41">
        <f t="shared" si="21"/>
        <v>2222.6311111111108</v>
      </c>
      <c r="AS173" s="41">
        <f t="shared" si="22"/>
        <v>1111.3155555555554</v>
      </c>
      <c r="AT173" s="41">
        <f t="shared" si="23"/>
        <v>-3333.9466666666667</v>
      </c>
    </row>
    <row r="174" spans="1:46" x14ac:dyDescent="0.35">
      <c r="O174" s="9">
        <v>3</v>
      </c>
      <c r="P174" s="9">
        <v>26</v>
      </c>
      <c r="Q174" s="7">
        <v>1792</v>
      </c>
      <c r="R174" s="7">
        <v>11</v>
      </c>
      <c r="S174" s="7">
        <v>15</v>
      </c>
      <c r="T174" s="7"/>
      <c r="U174" s="28" t="s">
        <v>34</v>
      </c>
      <c r="V174" s="28" t="s">
        <v>224</v>
      </c>
      <c r="W174" s="14"/>
      <c r="X174" s="14"/>
      <c r="Y174" s="14"/>
      <c r="Z174" s="24">
        <v>1866</v>
      </c>
      <c r="AA174" s="25">
        <v>66</v>
      </c>
      <c r="AK174" s="14"/>
      <c r="AL174" s="14"/>
      <c r="AM174" s="14"/>
      <c r="AQ174" s="41">
        <f t="shared" si="20"/>
        <v>1866.66</v>
      </c>
      <c r="AR174" s="41">
        <f t="shared" si="21"/>
        <v>829.62666666666667</v>
      </c>
      <c r="AS174" s="41">
        <f t="shared" si="22"/>
        <v>-1451.8466666666668</v>
      </c>
      <c r="AT174" s="41">
        <f t="shared" si="23"/>
        <v>622.22</v>
      </c>
    </row>
    <row r="175" spans="1:46" x14ac:dyDescent="0.35">
      <c r="O175" s="9">
        <v>3</v>
      </c>
      <c r="P175" s="9">
        <v>26</v>
      </c>
      <c r="Q175" s="7">
        <v>1792</v>
      </c>
      <c r="R175" s="7">
        <v>11</v>
      </c>
      <c r="S175" s="7">
        <v>28</v>
      </c>
      <c r="T175" s="7"/>
      <c r="U175" s="28" t="s">
        <v>26</v>
      </c>
      <c r="V175" s="28" t="s">
        <v>109</v>
      </c>
      <c r="W175" s="14"/>
      <c r="X175" s="14"/>
      <c r="Y175" s="14"/>
      <c r="Z175" s="24">
        <v>157</v>
      </c>
      <c r="AA175" s="25">
        <v>29</v>
      </c>
      <c r="AK175" s="14"/>
      <c r="AL175" s="14"/>
      <c r="AM175" s="14"/>
      <c r="AQ175" s="41">
        <f t="shared" si="20"/>
        <v>157.29</v>
      </c>
      <c r="AR175" s="41">
        <f t="shared" si="21"/>
        <v>69.906666666666666</v>
      </c>
      <c r="AS175" s="41">
        <f t="shared" si="22"/>
        <v>-122.33666666666667</v>
      </c>
      <c r="AT175" s="41">
        <f t="shared" si="23"/>
        <v>52.429999999999993</v>
      </c>
    </row>
    <row r="176" spans="1:46" x14ac:dyDescent="0.35">
      <c r="O176" s="9">
        <v>3</v>
      </c>
      <c r="P176" s="9">
        <v>26</v>
      </c>
      <c r="Q176" s="7">
        <v>1793</v>
      </c>
      <c r="R176" s="7">
        <v>2</v>
      </c>
      <c r="S176" s="7">
        <v>9</v>
      </c>
      <c r="T176" s="7"/>
      <c r="U176" s="28" t="s">
        <v>43</v>
      </c>
      <c r="V176" s="28" t="s">
        <v>225</v>
      </c>
      <c r="W176" s="14"/>
      <c r="X176" s="14"/>
      <c r="Y176" s="14"/>
      <c r="Z176" s="24">
        <v>627</v>
      </c>
      <c r="AA176" s="25">
        <v>47</v>
      </c>
      <c r="AK176" s="14"/>
      <c r="AL176" s="14"/>
      <c r="AM176" s="14"/>
      <c r="AQ176" s="41">
        <f t="shared" si="20"/>
        <v>627.47</v>
      </c>
      <c r="AR176" s="41">
        <f t="shared" si="21"/>
        <v>278.87555555555554</v>
      </c>
      <c r="AS176" s="41">
        <f t="shared" si="22"/>
        <v>-488.03222222222223</v>
      </c>
      <c r="AT176" s="41">
        <f t="shared" si="23"/>
        <v>209.15666666666667</v>
      </c>
    </row>
    <row r="177" spans="1:46" x14ac:dyDescent="0.35">
      <c r="O177" s="9">
        <v>3</v>
      </c>
      <c r="P177" s="9">
        <v>26</v>
      </c>
      <c r="Q177" s="7">
        <v>1793</v>
      </c>
      <c r="R177" s="7">
        <v>4</v>
      </c>
      <c r="S177" s="7">
        <v>1</v>
      </c>
      <c r="T177" s="7"/>
      <c r="U177" s="28" t="s">
        <v>227</v>
      </c>
      <c r="V177" s="28" t="s">
        <v>228</v>
      </c>
      <c r="W177" s="14"/>
      <c r="X177" s="14"/>
      <c r="Y177" s="14"/>
      <c r="Z177" s="24">
        <v>1300</v>
      </c>
      <c r="AA177" s="25"/>
      <c r="AK177" s="14"/>
      <c r="AL177" s="14"/>
      <c r="AM177" s="14"/>
      <c r="AQ177" s="41">
        <f t="shared" si="20"/>
        <v>1300</v>
      </c>
      <c r="AR177" s="41">
        <f t="shared" si="21"/>
        <v>577.77777777777771</v>
      </c>
      <c r="AS177" s="41">
        <f t="shared" si="22"/>
        <v>-1011.1111111111111</v>
      </c>
      <c r="AT177" s="41">
        <f t="shared" si="23"/>
        <v>433.33333333333331</v>
      </c>
    </row>
    <row r="178" spans="1:46" x14ac:dyDescent="0.35">
      <c r="O178" s="9">
        <v>3</v>
      </c>
      <c r="P178" s="9">
        <v>26</v>
      </c>
      <c r="Q178" s="7">
        <v>1793</v>
      </c>
      <c r="R178" s="7">
        <v>4</v>
      </c>
      <c r="S178" s="7">
        <v>2</v>
      </c>
      <c r="T178" s="7"/>
      <c r="U178" s="28" t="s">
        <v>21</v>
      </c>
      <c r="V178" s="28" t="s">
        <v>28</v>
      </c>
      <c r="W178" s="44" t="s">
        <v>244</v>
      </c>
      <c r="X178" s="44" t="s">
        <v>266</v>
      </c>
      <c r="Y178" s="14"/>
      <c r="Z178" s="24">
        <v>2044</v>
      </c>
      <c r="AA178" s="25">
        <v>24</v>
      </c>
      <c r="AK178" s="14"/>
      <c r="AL178" s="14"/>
      <c r="AM178" s="14"/>
      <c r="AQ178" s="41">
        <f t="shared" si="20"/>
        <v>2044.24</v>
      </c>
      <c r="AR178" s="41">
        <f t="shared" si="21"/>
        <v>908.55111111111103</v>
      </c>
      <c r="AS178" s="41">
        <f t="shared" si="22"/>
        <v>-1589.9644444444446</v>
      </c>
      <c r="AT178" s="41">
        <f t="shared" si="23"/>
        <v>681.4133333333333</v>
      </c>
    </row>
    <row r="179" spans="1:46" x14ac:dyDescent="0.35">
      <c r="O179" s="26">
        <v>41</v>
      </c>
      <c r="P179" s="9">
        <v>65</v>
      </c>
      <c r="Q179" s="7">
        <v>1793</v>
      </c>
      <c r="R179" s="7">
        <v>8</v>
      </c>
      <c r="S179" s="7">
        <v>27</v>
      </c>
      <c r="T179" s="7"/>
      <c r="U179" s="28" t="s">
        <v>23</v>
      </c>
      <c r="V179" s="28" t="s">
        <v>101</v>
      </c>
      <c r="W179" s="14"/>
      <c r="X179" s="14"/>
      <c r="Y179" s="14"/>
      <c r="Z179" s="24">
        <v>488</v>
      </c>
      <c r="AA179" s="25">
        <v>89</v>
      </c>
      <c r="AK179" s="14"/>
      <c r="AL179" s="14"/>
      <c r="AM179" s="14"/>
      <c r="AQ179" s="41">
        <f t="shared" si="20"/>
        <v>488.89</v>
      </c>
      <c r="AR179" s="41">
        <f t="shared" si="21"/>
        <v>217.28444444444443</v>
      </c>
      <c r="AS179" s="41">
        <f t="shared" si="22"/>
        <v>-380.24777777777774</v>
      </c>
      <c r="AT179" s="41">
        <f t="shared" si="23"/>
        <v>162.96333333333331</v>
      </c>
    </row>
    <row r="180" spans="1:46" x14ac:dyDescent="0.35">
      <c r="O180" s="26">
        <v>41</v>
      </c>
      <c r="P180" s="9">
        <v>65</v>
      </c>
      <c r="Q180" s="7">
        <v>1793</v>
      </c>
      <c r="R180" s="7">
        <v>8</v>
      </c>
      <c r="S180" s="7">
        <v>27</v>
      </c>
      <c r="T180" s="7"/>
      <c r="U180" s="28" t="s">
        <v>23</v>
      </c>
      <c r="V180" s="28" t="s">
        <v>101</v>
      </c>
      <c r="W180" s="14"/>
      <c r="X180" s="14"/>
      <c r="Y180" s="14"/>
      <c r="Z180" s="24">
        <v>699</v>
      </c>
      <c r="AA180" s="25">
        <v>6</v>
      </c>
      <c r="AC180" s="7"/>
      <c r="AD180" s="7"/>
      <c r="AE180" s="7"/>
      <c r="AF180" s="7"/>
      <c r="AG180" s="7"/>
      <c r="AH180" s="16"/>
      <c r="AI180" s="9"/>
      <c r="AJ180" s="9"/>
      <c r="AK180" s="14"/>
      <c r="AL180" s="14"/>
      <c r="AM180" s="14"/>
      <c r="AQ180" s="41">
        <f t="shared" si="20"/>
        <v>699.06</v>
      </c>
      <c r="AR180" s="41">
        <f t="shared" si="21"/>
        <v>310.69333333333327</v>
      </c>
      <c r="AS180" s="41">
        <f t="shared" si="22"/>
        <v>-543.71333333333337</v>
      </c>
      <c r="AT180" s="41">
        <f t="shared" si="23"/>
        <v>233.01999999999998</v>
      </c>
    </row>
    <row r="181" spans="1:46" x14ac:dyDescent="0.35">
      <c r="O181" s="26">
        <v>41</v>
      </c>
      <c r="P181" s="9">
        <v>65</v>
      </c>
      <c r="Q181" s="7">
        <v>1793</v>
      </c>
      <c r="R181" s="7">
        <v>12</v>
      </c>
      <c r="S181" s="7">
        <v>6</v>
      </c>
      <c r="T181" s="7"/>
      <c r="U181" s="28" t="s">
        <v>85</v>
      </c>
      <c r="V181" s="28" t="s">
        <v>77</v>
      </c>
      <c r="W181" s="15" t="s">
        <v>246</v>
      </c>
      <c r="X181" s="15" t="s">
        <v>266</v>
      </c>
      <c r="Y181" s="14"/>
      <c r="Z181" s="24">
        <v>1689</v>
      </c>
      <c r="AA181" s="25">
        <v>45</v>
      </c>
      <c r="AK181" s="14"/>
      <c r="AL181" s="14"/>
      <c r="AM181" s="14"/>
      <c r="AQ181" s="41">
        <f t="shared" si="20"/>
        <v>1689.45</v>
      </c>
      <c r="AR181" s="41">
        <f t="shared" si="21"/>
        <v>750.86666666666667</v>
      </c>
      <c r="AS181" s="41">
        <f t="shared" si="22"/>
        <v>-1314.0166666666667</v>
      </c>
      <c r="AT181" s="41">
        <f t="shared" si="23"/>
        <v>563.15</v>
      </c>
    </row>
    <row r="182" spans="1:46" x14ac:dyDescent="0.35">
      <c r="O182" s="26">
        <v>41</v>
      </c>
      <c r="P182" s="9">
        <v>65</v>
      </c>
      <c r="Q182" s="7">
        <v>1794</v>
      </c>
      <c r="R182" s="7">
        <v>1</v>
      </c>
      <c r="S182" s="7">
        <v>21</v>
      </c>
      <c r="T182" s="7"/>
      <c r="U182" s="28" t="s">
        <v>24</v>
      </c>
      <c r="V182" s="28" t="s">
        <v>69</v>
      </c>
      <c r="W182" s="44" t="s">
        <v>246</v>
      </c>
      <c r="X182" s="44" t="s">
        <v>266</v>
      </c>
      <c r="Y182" s="14"/>
      <c r="Z182" s="24">
        <v>1072</v>
      </c>
      <c r="AA182" s="25">
        <v>52</v>
      </c>
      <c r="AK182" s="14"/>
      <c r="AL182" s="14"/>
      <c r="AM182" s="14"/>
      <c r="AQ182" s="41">
        <f t="shared" si="20"/>
        <v>1072.52</v>
      </c>
      <c r="AR182" s="41">
        <f t="shared" si="21"/>
        <v>476.67555555555555</v>
      </c>
      <c r="AS182" s="41">
        <f t="shared" si="22"/>
        <v>-834.18222222222221</v>
      </c>
      <c r="AT182" s="41">
        <f t="shared" si="23"/>
        <v>357.50666666666666</v>
      </c>
    </row>
    <row r="183" spans="1:46" x14ac:dyDescent="0.35">
      <c r="O183" s="26">
        <v>41</v>
      </c>
      <c r="P183" s="9">
        <v>65</v>
      </c>
      <c r="Q183" s="7">
        <v>1794</v>
      </c>
      <c r="R183" s="7">
        <v>1</v>
      </c>
      <c r="S183" s="7">
        <v>21</v>
      </c>
      <c r="T183" s="7"/>
      <c r="U183" s="28" t="s">
        <v>24</v>
      </c>
      <c r="V183" s="28" t="s">
        <v>69</v>
      </c>
      <c r="W183" s="44" t="s">
        <v>246</v>
      </c>
      <c r="X183" s="44" t="s">
        <v>266</v>
      </c>
      <c r="Y183" s="14"/>
      <c r="Z183" s="24">
        <v>91</v>
      </c>
      <c r="AA183" s="25">
        <v>61</v>
      </c>
      <c r="AK183" s="14"/>
      <c r="AL183" s="14"/>
      <c r="AM183" s="14"/>
      <c r="AQ183" s="41">
        <f t="shared" si="20"/>
        <v>91.61</v>
      </c>
      <c r="AR183" s="41">
        <f t="shared" si="21"/>
        <v>40.715555555555554</v>
      </c>
      <c r="AS183" s="41">
        <f t="shared" si="22"/>
        <v>-71.252222222222215</v>
      </c>
      <c r="AT183" s="41">
        <f t="shared" si="23"/>
        <v>30.536666666666665</v>
      </c>
    </row>
    <row r="184" spans="1:46" x14ac:dyDescent="0.35">
      <c r="O184" s="26">
        <v>41</v>
      </c>
      <c r="P184" s="9">
        <v>65</v>
      </c>
      <c r="Q184" s="7">
        <v>1794</v>
      </c>
      <c r="R184" s="7">
        <v>2</v>
      </c>
      <c r="S184" s="7">
        <v>17</v>
      </c>
      <c r="T184" s="7"/>
      <c r="U184" s="28" t="s">
        <v>85</v>
      </c>
      <c r="V184" s="28" t="s">
        <v>238</v>
      </c>
      <c r="W184" s="15" t="s">
        <v>246</v>
      </c>
      <c r="X184" s="15" t="s">
        <v>266</v>
      </c>
      <c r="Y184" s="14"/>
      <c r="Z184" s="24">
        <v>32</v>
      </c>
      <c r="AA184" s="25">
        <v>14</v>
      </c>
      <c r="AK184" s="14"/>
      <c r="AL184" s="14"/>
      <c r="AM184" s="14"/>
      <c r="AQ184" s="41">
        <f t="shared" si="20"/>
        <v>32.14</v>
      </c>
      <c r="AR184" s="41">
        <f t="shared" si="21"/>
        <v>14.284444444444444</v>
      </c>
      <c r="AS184" s="41">
        <f t="shared" si="22"/>
        <v>-24.997777777777777</v>
      </c>
      <c r="AT184" s="41">
        <f t="shared" si="23"/>
        <v>10.713333333333333</v>
      </c>
    </row>
    <row r="185" spans="1:46" x14ac:dyDescent="0.35">
      <c r="A185" s="14"/>
      <c r="O185" s="26">
        <v>41</v>
      </c>
      <c r="P185" s="9">
        <v>65</v>
      </c>
      <c r="Q185" s="7">
        <v>1794</v>
      </c>
      <c r="R185" s="7">
        <v>2</v>
      </c>
      <c r="S185" s="7">
        <v>21</v>
      </c>
      <c r="T185" s="7"/>
      <c r="U185" s="28" t="s">
        <v>24</v>
      </c>
      <c r="V185" s="28" t="s">
        <v>95</v>
      </c>
      <c r="W185" s="44" t="s">
        <v>246</v>
      </c>
      <c r="X185" s="44" t="s">
        <v>266</v>
      </c>
      <c r="Y185" s="14"/>
      <c r="Z185" s="24">
        <v>8</v>
      </c>
      <c r="AA185" s="25">
        <v>8</v>
      </c>
      <c r="AK185" s="14"/>
      <c r="AL185" s="14"/>
      <c r="AM185" s="14"/>
      <c r="AQ185" s="41">
        <f t="shared" si="20"/>
        <v>8.08</v>
      </c>
      <c r="AR185" s="41">
        <f t="shared" si="21"/>
        <v>3.5911111111111111</v>
      </c>
      <c r="AS185" s="41">
        <f t="shared" si="22"/>
        <v>-6.2844444444444445</v>
      </c>
      <c r="AT185" s="41">
        <f t="shared" si="23"/>
        <v>2.6933333333333334</v>
      </c>
    </row>
    <row r="186" spans="1:46" x14ac:dyDescent="0.35">
      <c r="A186" s="14"/>
      <c r="O186" s="26">
        <v>41</v>
      </c>
      <c r="P186" s="9">
        <v>65</v>
      </c>
      <c r="Q186" s="7">
        <v>1795</v>
      </c>
      <c r="R186" s="7">
        <v>4</v>
      </c>
      <c r="S186" s="7">
        <v>18</v>
      </c>
      <c r="T186" s="7"/>
      <c r="U186" s="28" t="s">
        <v>24</v>
      </c>
      <c r="V186" s="28" t="s">
        <v>69</v>
      </c>
      <c r="W186" s="44" t="s">
        <v>246</v>
      </c>
      <c r="X186" s="44" t="s">
        <v>266</v>
      </c>
      <c r="Y186" s="14"/>
      <c r="Z186" s="24">
        <v>2587</v>
      </c>
      <c r="AA186" s="25">
        <v>39</v>
      </c>
      <c r="AK186" s="14"/>
      <c r="AL186" s="14"/>
      <c r="AM186" s="14"/>
      <c r="AQ186" s="41">
        <f t="shared" si="20"/>
        <v>2587.39</v>
      </c>
      <c r="AR186" s="41">
        <f t="shared" si="21"/>
        <v>1149.951111111111</v>
      </c>
      <c r="AS186" s="41">
        <f t="shared" si="22"/>
        <v>-2012.4144444444446</v>
      </c>
      <c r="AT186" s="41">
        <f t="shared" si="23"/>
        <v>862.46333333333325</v>
      </c>
    </row>
    <row r="187" spans="1:46" x14ac:dyDescent="0.35">
      <c r="A187" s="14"/>
      <c r="B187" s="14"/>
      <c r="F187" s="16"/>
      <c r="G187" s="9"/>
      <c r="H187" s="9"/>
      <c r="I187" s="9"/>
      <c r="J187" s="9"/>
      <c r="K187" s="9"/>
      <c r="L187" s="22"/>
      <c r="M187" s="23"/>
      <c r="U187" s="6"/>
      <c r="V187" s="6"/>
      <c r="W187" s="9"/>
      <c r="X187" s="9"/>
      <c r="Y187" s="9"/>
      <c r="AC187" s="7">
        <v>43</v>
      </c>
      <c r="AD187" s="7">
        <v>65</v>
      </c>
      <c r="AE187" s="7">
        <v>1795</v>
      </c>
      <c r="AF187" s="7">
        <v>10</v>
      </c>
      <c r="AG187" s="7">
        <v>5</v>
      </c>
      <c r="AH187" s="16"/>
      <c r="AI187" s="28" t="s">
        <v>240</v>
      </c>
      <c r="AJ187" s="14"/>
      <c r="AK187" s="9"/>
      <c r="AL187" s="9"/>
      <c r="AM187" s="9"/>
      <c r="AN187" s="22">
        <v>8000</v>
      </c>
      <c r="AQ187" s="41">
        <f t="shared" si="20"/>
        <v>8000</v>
      </c>
      <c r="AR187" s="41">
        <f t="shared" si="21"/>
        <v>3555.5555555555552</v>
      </c>
      <c r="AS187" s="41">
        <f t="shared" si="22"/>
        <v>1777.7777777777776</v>
      </c>
      <c r="AT187" s="41">
        <f t="shared" si="23"/>
        <v>-5333.3333333333339</v>
      </c>
    </row>
    <row r="188" spans="1:46" x14ac:dyDescent="0.35">
      <c r="A188" s="14"/>
      <c r="B188" s="14"/>
      <c r="F188" s="16"/>
      <c r="G188" s="9"/>
      <c r="H188" s="9"/>
      <c r="I188" s="9"/>
      <c r="J188" s="9"/>
      <c r="K188" s="9"/>
      <c r="L188" s="22"/>
      <c r="M188" s="23"/>
      <c r="O188" s="9"/>
      <c r="P188" s="9"/>
      <c r="Q188" s="7"/>
      <c r="R188" s="7"/>
      <c r="S188" s="7"/>
      <c r="T188" s="7"/>
      <c r="U188" s="28"/>
      <c r="V188" s="28"/>
      <c r="W188" s="9"/>
      <c r="X188" s="9"/>
      <c r="Y188" s="9"/>
      <c r="Z188" s="25"/>
      <c r="AA188" s="25"/>
      <c r="AD188" s="7">
        <v>28</v>
      </c>
      <c r="AE188" s="7">
        <v>1792</v>
      </c>
      <c r="AF188" s="7">
        <v>5</v>
      </c>
      <c r="AG188" s="7">
        <v>17</v>
      </c>
      <c r="AH188" s="16"/>
      <c r="AI188" s="14" t="s">
        <v>214</v>
      </c>
      <c r="AJ188" s="14"/>
      <c r="AK188" s="9"/>
      <c r="AL188" s="9"/>
      <c r="AM188" s="9"/>
      <c r="AN188" s="22">
        <v>12950</v>
      </c>
      <c r="AO188" s="23">
        <v>0</v>
      </c>
      <c r="AQ188" s="41">
        <f t="shared" si="20"/>
        <v>12950</v>
      </c>
      <c r="AR188" s="41">
        <f t="shared" si="21"/>
        <v>5755.5555555555557</v>
      </c>
      <c r="AS188" s="41">
        <f t="shared" si="22"/>
        <v>2877.7777777777778</v>
      </c>
      <c r="AT188" s="41">
        <f t="shared" si="23"/>
        <v>-8633.3333333333339</v>
      </c>
    </row>
    <row r="189" spans="1:46" x14ac:dyDescent="0.35">
      <c r="B189" s="14"/>
      <c r="W189" s="14"/>
      <c r="X189" s="14"/>
      <c r="Y189" s="14"/>
      <c r="AC189" s="7">
        <v>3</v>
      </c>
      <c r="AD189" s="7">
        <v>28</v>
      </c>
      <c r="AE189" s="7">
        <v>1793</v>
      </c>
      <c r="AF189" s="7">
        <v>3</v>
      </c>
      <c r="AG189" s="7">
        <v>4</v>
      </c>
      <c r="AH189" s="16"/>
      <c r="AI189" s="14" t="s">
        <v>26</v>
      </c>
      <c r="AJ189" s="14" t="s">
        <v>27</v>
      </c>
      <c r="AK189" s="14"/>
      <c r="AL189" s="14"/>
      <c r="AM189" s="14"/>
      <c r="AN189" s="22">
        <v>5000</v>
      </c>
      <c r="AO189" s="23">
        <v>0</v>
      </c>
      <c r="AQ189" s="41">
        <f t="shared" si="20"/>
        <v>5000</v>
      </c>
      <c r="AR189" s="41">
        <f t="shared" si="21"/>
        <v>2222.2222222222222</v>
      </c>
      <c r="AS189" s="41">
        <f t="shared" si="22"/>
        <v>1111.1111111111111</v>
      </c>
      <c r="AT189" s="41">
        <f t="shared" si="23"/>
        <v>-3333.3333333333335</v>
      </c>
    </row>
    <row r="190" spans="1:46" x14ac:dyDescent="0.35">
      <c r="A190" s="14"/>
      <c r="B190" s="14"/>
      <c r="O190" s="9"/>
      <c r="P190" s="9"/>
      <c r="Q190" s="7"/>
      <c r="R190" s="7"/>
      <c r="S190" s="7"/>
      <c r="T190" s="7"/>
      <c r="U190" s="28"/>
      <c r="V190" s="28"/>
      <c r="W190" s="14"/>
      <c r="X190" s="14"/>
      <c r="Y190" s="14"/>
      <c r="Z190" s="25"/>
      <c r="AA190" s="25"/>
      <c r="AC190" s="7">
        <v>3</v>
      </c>
      <c r="AD190" s="7">
        <v>28</v>
      </c>
      <c r="AE190" s="7">
        <v>1793</v>
      </c>
      <c r="AF190" s="7">
        <v>9</v>
      </c>
      <c r="AG190" s="7">
        <v>12</v>
      </c>
      <c r="AH190" s="16"/>
      <c r="AI190" s="14" t="s">
        <v>26</v>
      </c>
      <c r="AJ190" s="14" t="s">
        <v>27</v>
      </c>
      <c r="AK190" s="14"/>
      <c r="AL190" s="14"/>
      <c r="AM190" s="14"/>
      <c r="AN190" s="22">
        <v>2240</v>
      </c>
      <c r="AO190" s="23">
        <v>34</v>
      </c>
      <c r="AQ190" s="41">
        <f t="shared" si="20"/>
        <v>2240.34</v>
      </c>
      <c r="AR190" s="41">
        <f t="shared" si="21"/>
        <v>995.70666666666671</v>
      </c>
      <c r="AS190" s="41">
        <f t="shared" si="22"/>
        <v>497.85333333333335</v>
      </c>
      <c r="AT190" s="41">
        <f t="shared" si="23"/>
        <v>-1493.56</v>
      </c>
    </row>
    <row r="191" spans="1:46" x14ac:dyDescent="0.35">
      <c r="B191" s="14"/>
      <c r="M191" s="40"/>
      <c r="O191" s="9"/>
      <c r="P191" s="9"/>
      <c r="Q191" s="7"/>
      <c r="R191" s="7"/>
      <c r="S191" s="7"/>
      <c r="T191" s="7"/>
      <c r="U191" s="28"/>
      <c r="V191" s="28"/>
      <c r="W191" s="14"/>
      <c r="X191" s="14"/>
      <c r="Y191" s="14"/>
      <c r="Z191" s="25"/>
      <c r="AA191" s="40"/>
      <c r="AC191" s="7">
        <v>43</v>
      </c>
      <c r="AD191" s="7">
        <v>65</v>
      </c>
      <c r="AE191" s="7">
        <v>1794</v>
      </c>
      <c r="AF191" s="7">
        <v>1</v>
      </c>
      <c r="AG191" s="7">
        <v>20</v>
      </c>
      <c r="AH191" s="16"/>
      <c r="AI191" s="14" t="s">
        <v>23</v>
      </c>
      <c r="AJ191" s="14" t="s">
        <v>132</v>
      </c>
      <c r="AK191" s="14"/>
      <c r="AL191" s="14"/>
      <c r="AM191" s="14"/>
      <c r="AN191" s="22">
        <v>5010</v>
      </c>
      <c r="AO191" s="23">
        <v>68</v>
      </c>
      <c r="AQ191" s="41">
        <f t="shared" si="20"/>
        <v>5010.68</v>
      </c>
      <c r="AR191" s="41">
        <f t="shared" si="21"/>
        <v>2226.9688888888891</v>
      </c>
      <c r="AS191" s="41">
        <f t="shared" si="22"/>
        <v>1113.4844444444445</v>
      </c>
      <c r="AT191" s="41">
        <f t="shared" si="23"/>
        <v>-3340.4533333333334</v>
      </c>
    </row>
    <row r="192" spans="1:46" x14ac:dyDescent="0.35">
      <c r="N192" s="9"/>
      <c r="O192" s="9"/>
      <c r="P192" s="9"/>
      <c r="Q192" s="7"/>
      <c r="R192" s="7"/>
      <c r="S192" s="7"/>
      <c r="T192" s="7"/>
      <c r="U192" s="28"/>
      <c r="V192" s="28"/>
      <c r="W192" s="14"/>
      <c r="X192" s="14"/>
      <c r="Y192" s="14"/>
      <c r="Z192" s="40"/>
      <c r="AA192" s="40"/>
      <c r="AC192" s="7">
        <v>43</v>
      </c>
      <c r="AD192" s="7">
        <v>65</v>
      </c>
      <c r="AE192" s="7">
        <v>1794</v>
      </c>
      <c r="AF192" s="7">
        <v>1</v>
      </c>
      <c r="AG192" s="7">
        <v>20</v>
      </c>
      <c r="AH192" s="16"/>
      <c r="AI192" s="14" t="s">
        <v>23</v>
      </c>
      <c r="AJ192" s="14" t="s">
        <v>132</v>
      </c>
      <c r="AK192" s="14"/>
      <c r="AL192" s="14"/>
      <c r="AM192" s="14"/>
      <c r="AN192" s="22">
        <v>6732</v>
      </c>
      <c r="AO192" s="23">
        <v>96</v>
      </c>
      <c r="AQ192" s="41">
        <f t="shared" si="20"/>
        <v>6732.96</v>
      </c>
      <c r="AR192" s="41">
        <f t="shared" si="21"/>
        <v>2992.4266666666667</v>
      </c>
      <c r="AS192" s="41">
        <f t="shared" si="22"/>
        <v>1496.2133333333334</v>
      </c>
      <c r="AT192" s="41">
        <f t="shared" si="23"/>
        <v>-4488.6400000000003</v>
      </c>
    </row>
    <row r="193" spans="1:46" x14ac:dyDescent="0.3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7">
        <v>43</v>
      </c>
      <c r="AD193" s="7">
        <v>65</v>
      </c>
      <c r="AE193" s="7">
        <v>1795</v>
      </c>
      <c r="AF193" s="7">
        <v>7</v>
      </c>
      <c r="AG193" s="7">
        <v>1</v>
      </c>
      <c r="AH193" s="7"/>
      <c r="AI193" s="14" t="s">
        <v>23</v>
      </c>
      <c r="AJ193" s="14" t="s">
        <v>106</v>
      </c>
      <c r="AK193" s="9"/>
      <c r="AL193" s="9"/>
      <c r="AM193" s="9"/>
      <c r="AN193" s="22">
        <v>922</v>
      </c>
      <c r="AO193" s="23">
        <v>0</v>
      </c>
      <c r="AQ193" s="41">
        <f t="shared" si="20"/>
        <v>922</v>
      </c>
      <c r="AR193" s="41">
        <f t="shared" si="21"/>
        <v>409.77777777777777</v>
      </c>
      <c r="AS193" s="41">
        <f t="shared" si="22"/>
        <v>204.88888888888889</v>
      </c>
      <c r="AT193" s="41">
        <f t="shared" si="23"/>
        <v>-614.66666666666674</v>
      </c>
    </row>
    <row r="194" spans="1:46" x14ac:dyDescent="0.35">
      <c r="A194" s="9">
        <v>71</v>
      </c>
      <c r="B194" s="9">
        <v>49</v>
      </c>
      <c r="C194" s="7">
        <v>1794</v>
      </c>
      <c r="D194" s="7">
        <v>2</v>
      </c>
      <c r="E194" s="7">
        <v>14</v>
      </c>
      <c r="F194" s="16"/>
      <c r="G194" s="9" t="s">
        <v>23</v>
      </c>
      <c r="H194" s="9" t="s">
        <v>70</v>
      </c>
      <c r="I194" s="44" t="s">
        <v>244</v>
      </c>
      <c r="J194" s="44" t="s">
        <v>266</v>
      </c>
      <c r="K194" s="9"/>
      <c r="L194" s="22">
        <v>267</v>
      </c>
      <c r="M194" s="23">
        <v>95</v>
      </c>
      <c r="O194" s="26">
        <v>41</v>
      </c>
      <c r="P194" s="9">
        <v>65</v>
      </c>
      <c r="Q194" s="7">
        <v>1794</v>
      </c>
      <c r="R194" s="7">
        <v>2</v>
      </c>
      <c r="S194" s="7">
        <v>14</v>
      </c>
      <c r="T194" s="7"/>
      <c r="U194" s="28" t="s">
        <v>23</v>
      </c>
      <c r="V194" s="28" t="s">
        <v>236</v>
      </c>
      <c r="W194" s="44" t="s">
        <v>244</v>
      </c>
      <c r="X194" s="44" t="s">
        <v>266</v>
      </c>
      <c r="Y194" s="9"/>
      <c r="Z194" s="24">
        <v>133</v>
      </c>
      <c r="AA194" s="25">
        <v>97</v>
      </c>
      <c r="AC194" s="7">
        <v>43</v>
      </c>
      <c r="AD194" s="7">
        <v>65</v>
      </c>
      <c r="AE194" s="7">
        <v>1794</v>
      </c>
      <c r="AF194" s="7">
        <v>2</v>
      </c>
      <c r="AG194" s="7">
        <v>14</v>
      </c>
      <c r="AH194" s="16"/>
      <c r="AI194" s="14" t="s">
        <v>23</v>
      </c>
      <c r="AJ194" s="14" t="s">
        <v>235</v>
      </c>
      <c r="AK194" s="44" t="s">
        <v>244</v>
      </c>
      <c r="AL194" s="44" t="s">
        <v>266</v>
      </c>
      <c r="AM194" s="9"/>
      <c r="AN194" s="22">
        <v>200</v>
      </c>
      <c r="AO194" s="39">
        <v>23</v>
      </c>
      <c r="AQ194" s="41">
        <f>+L194+M194/100+Z194+AA194/100+AN194+AO194/100</f>
        <v>602.15000000000009</v>
      </c>
      <c r="AR194" s="41">
        <f>+(4/9)*AQ194-L194-M194/100</f>
        <v>-0.32777777777773731</v>
      </c>
      <c r="AS194" s="41">
        <f>+(2/9)*AQ194-Z194-AA194/100</f>
        <v>-0.15888888888886865</v>
      </c>
      <c r="AT194" s="41">
        <f>+(3/9)*AQ194-AN194-AO194/100</f>
        <v>0.486666666666697</v>
      </c>
    </row>
    <row r="195" spans="1:46" x14ac:dyDescent="0.35">
      <c r="O195" s="26"/>
      <c r="P195" s="9"/>
      <c r="Q195" s="7"/>
      <c r="R195" s="7"/>
      <c r="S195" s="7"/>
      <c r="T195" s="7"/>
      <c r="U195" s="28"/>
      <c r="V195" s="28"/>
      <c r="W195" s="28"/>
      <c r="X195" s="28"/>
      <c r="Y195" s="28"/>
      <c r="Z195" s="24"/>
      <c r="AA195" s="25"/>
      <c r="AC195" s="7"/>
    </row>
    <row r="196" spans="1:46" x14ac:dyDescent="0.35">
      <c r="O196" s="26"/>
      <c r="P196" s="9"/>
      <c r="Q196" s="7"/>
      <c r="R196" s="7"/>
      <c r="S196" s="7"/>
      <c r="T196" s="7"/>
      <c r="U196" s="28"/>
      <c r="V196" s="28"/>
      <c r="W196" s="28"/>
      <c r="X196" s="28"/>
      <c r="Y196" s="28"/>
      <c r="Z196" s="24"/>
      <c r="AA196" s="25"/>
      <c r="AC196" s="7"/>
    </row>
    <row r="197" spans="1:46" x14ac:dyDescent="0.35">
      <c r="O197" s="26"/>
      <c r="P197" s="9"/>
      <c r="Q197" s="7"/>
      <c r="R197" s="7"/>
      <c r="S197" s="7"/>
      <c r="T197" s="7"/>
      <c r="U197" s="28"/>
      <c r="V197" s="28"/>
      <c r="W197" s="28"/>
      <c r="X197" s="28"/>
      <c r="Y197" s="28"/>
      <c r="Z197" s="24"/>
      <c r="AA197" s="25"/>
      <c r="AC197" s="7"/>
    </row>
    <row r="198" spans="1:46" x14ac:dyDescent="0.35">
      <c r="O198" s="9"/>
      <c r="P198" s="9"/>
      <c r="Q198" s="7"/>
      <c r="R198" s="7"/>
      <c r="S198" s="7"/>
      <c r="T198" s="7"/>
      <c r="U198" s="28"/>
      <c r="V198" s="28"/>
      <c r="W198" s="28"/>
      <c r="X198" s="28"/>
      <c r="Y198" s="28"/>
      <c r="Z198" s="25"/>
      <c r="AA198" s="25"/>
      <c r="AC198" s="7"/>
    </row>
    <row r="199" spans="1:46" x14ac:dyDescent="0.35">
      <c r="AC199" s="7"/>
      <c r="AI199" s="9"/>
      <c r="AJ199" s="9"/>
      <c r="AK199" s="9"/>
      <c r="AL199" s="9"/>
      <c r="AM199" s="9"/>
    </row>
    <row r="200" spans="1:46" x14ac:dyDescent="0.35">
      <c r="C200" s="16"/>
      <c r="D200" s="16"/>
      <c r="E200" s="16"/>
    </row>
    <row r="201" spans="1:46" x14ac:dyDescent="0.35">
      <c r="C201" s="16"/>
      <c r="D201" s="16"/>
    </row>
    <row r="202" spans="1:46" x14ac:dyDescent="0.35">
      <c r="A202" s="14"/>
      <c r="C202" s="16"/>
      <c r="D202" s="16"/>
    </row>
    <row r="203" spans="1:46" x14ac:dyDescent="0.35">
      <c r="A203" s="14"/>
      <c r="O203" s="9"/>
      <c r="P203" s="9"/>
      <c r="Q203" s="7"/>
      <c r="R203" s="7"/>
      <c r="S203" s="7"/>
      <c r="T203" s="7"/>
      <c r="U203" s="28"/>
      <c r="V203" s="28"/>
      <c r="W203" s="28"/>
      <c r="X203" s="28"/>
      <c r="Y203" s="28"/>
      <c r="Z203" s="25"/>
      <c r="AA203" s="25"/>
    </row>
    <row r="204" spans="1:46" x14ac:dyDescent="0.35">
      <c r="A204" s="14"/>
      <c r="B204" s="14"/>
      <c r="F204" s="16"/>
      <c r="G204" s="9"/>
      <c r="H204" s="9"/>
      <c r="I204" s="9"/>
      <c r="J204" s="9"/>
      <c r="K204" s="9"/>
      <c r="L204" s="22"/>
      <c r="M204" s="23"/>
      <c r="O204" s="9"/>
      <c r="P204" s="9"/>
      <c r="Q204" s="7"/>
      <c r="R204" s="7"/>
      <c r="S204" s="7"/>
      <c r="T204" s="7"/>
      <c r="U204" s="28"/>
      <c r="V204" s="28"/>
      <c r="W204" s="28"/>
      <c r="X204" s="28"/>
      <c r="Y204" s="28"/>
      <c r="Z204" s="25"/>
      <c r="AA204" s="25"/>
    </row>
    <row r="205" spans="1:46" x14ac:dyDescent="0.35">
      <c r="A205" s="14"/>
      <c r="B205" s="14"/>
      <c r="F205" s="16"/>
      <c r="G205" s="9"/>
      <c r="H205" s="9"/>
      <c r="I205" s="9"/>
      <c r="J205" s="9"/>
      <c r="K205" s="9"/>
      <c r="L205" s="22"/>
      <c r="M205" s="23"/>
      <c r="O205" s="9"/>
      <c r="P205" s="9"/>
      <c r="Q205" s="7"/>
      <c r="R205" s="7"/>
      <c r="S205" s="7"/>
      <c r="T205" s="7"/>
      <c r="U205" s="28"/>
      <c r="V205" s="28"/>
      <c r="W205" s="28"/>
      <c r="X205" s="28"/>
      <c r="Y205" s="28"/>
      <c r="Z205" s="25"/>
      <c r="AA205" s="25"/>
    </row>
    <row r="206" spans="1:46" x14ac:dyDescent="0.35">
      <c r="B206" s="14"/>
      <c r="F206" s="16"/>
      <c r="G206" s="9"/>
      <c r="H206" s="9"/>
      <c r="I206" s="9"/>
      <c r="J206" s="9"/>
      <c r="K206" s="9"/>
      <c r="L206" s="22"/>
      <c r="M206" s="23"/>
      <c r="O206" s="9"/>
      <c r="P206" s="9"/>
      <c r="Q206" s="7"/>
      <c r="R206" s="7"/>
      <c r="S206" s="7"/>
      <c r="T206" s="7"/>
      <c r="U206" s="28"/>
      <c r="V206" s="28"/>
      <c r="W206" s="28"/>
      <c r="X206" s="28"/>
      <c r="Y206" s="28"/>
      <c r="Z206" s="25"/>
      <c r="AA206" s="25"/>
    </row>
    <row r="207" spans="1:46" x14ac:dyDescent="0.35">
      <c r="B207" s="14"/>
      <c r="F207" s="16"/>
      <c r="G207" s="9"/>
      <c r="H207" s="9"/>
      <c r="I207" s="9"/>
      <c r="J207" s="9"/>
      <c r="K207" s="9"/>
      <c r="L207" s="22"/>
      <c r="M207" s="23"/>
    </row>
    <row r="208" spans="1:46" x14ac:dyDescent="0.35">
      <c r="C208" s="6"/>
      <c r="D208" s="6"/>
      <c r="E208" s="6"/>
      <c r="F208" s="6"/>
      <c r="G208" s="6"/>
      <c r="H208" s="9"/>
      <c r="I208" s="9"/>
      <c r="J208" s="9"/>
      <c r="K208" s="9"/>
      <c r="L208" s="23"/>
      <c r="M208" s="23"/>
    </row>
    <row r="209" spans="3:29" x14ac:dyDescent="0.35">
      <c r="C209" s="6"/>
      <c r="D209" s="6"/>
      <c r="E209" s="6"/>
      <c r="F209" s="6"/>
      <c r="G209" s="6"/>
      <c r="H209" s="9"/>
      <c r="I209" s="9"/>
      <c r="J209" s="9"/>
      <c r="K209" s="9"/>
      <c r="L209" s="23"/>
      <c r="M209" s="23"/>
    </row>
    <row r="210" spans="3:29" x14ac:dyDescent="0.35">
      <c r="C210" s="6"/>
      <c r="D210" s="6"/>
      <c r="E210" s="6"/>
      <c r="F210" s="6"/>
      <c r="G210" s="6"/>
      <c r="H210" s="9"/>
      <c r="I210" s="9"/>
      <c r="J210" s="9"/>
      <c r="K210" s="9"/>
      <c r="L210" s="23"/>
      <c r="M210" s="23"/>
      <c r="O210" s="9"/>
      <c r="P210" s="9"/>
      <c r="Q210" s="7"/>
      <c r="R210" s="7"/>
      <c r="S210" s="7"/>
      <c r="T210" s="7"/>
      <c r="U210" s="28"/>
      <c r="V210" s="28"/>
      <c r="W210" s="28"/>
      <c r="X210" s="28"/>
      <c r="Y210" s="28"/>
      <c r="Z210" s="25"/>
      <c r="AA210" s="25"/>
    </row>
    <row r="211" spans="3:29" x14ac:dyDescent="0.35">
      <c r="O211" s="9"/>
      <c r="P211" s="9"/>
      <c r="Q211" s="7"/>
      <c r="R211" s="7"/>
      <c r="S211" s="7"/>
      <c r="T211" s="7"/>
      <c r="U211" s="28"/>
      <c r="V211" s="28"/>
      <c r="W211" s="28"/>
      <c r="X211" s="28"/>
      <c r="Y211" s="28"/>
      <c r="Z211" s="25"/>
      <c r="AA211" s="25"/>
    </row>
    <row r="214" spans="3:29" x14ac:dyDescent="0.35">
      <c r="O214" s="9"/>
      <c r="P214" s="9"/>
      <c r="Q214" s="7"/>
      <c r="R214" s="7"/>
      <c r="S214" s="7"/>
      <c r="T214" s="7"/>
      <c r="U214" s="28"/>
      <c r="V214" s="28"/>
      <c r="W214" s="28"/>
      <c r="X214" s="28"/>
      <c r="Y214" s="28"/>
      <c r="Z214" s="25"/>
      <c r="AA214" s="25"/>
      <c r="AC214" s="7"/>
    </row>
    <row r="215" spans="3:29" x14ac:dyDescent="0.35">
      <c r="O215" s="9"/>
      <c r="P215" s="9"/>
      <c r="Q215" s="7"/>
      <c r="R215" s="7"/>
      <c r="S215" s="7"/>
      <c r="T215" s="7"/>
      <c r="U215" s="28"/>
      <c r="V215" s="28"/>
      <c r="W215" s="28"/>
      <c r="X215" s="28"/>
      <c r="Y215" s="28"/>
      <c r="Z215" s="25"/>
      <c r="AA215" s="25"/>
      <c r="AC215" s="7"/>
    </row>
    <row r="216" spans="3:29" x14ac:dyDescent="0.35">
      <c r="O216" s="9"/>
      <c r="P216" s="9"/>
      <c r="Q216" s="7"/>
      <c r="R216" s="7"/>
      <c r="S216" s="7"/>
      <c r="T216" s="7"/>
      <c r="U216" s="28"/>
      <c r="V216" s="28"/>
      <c r="W216" s="28"/>
      <c r="X216" s="28"/>
      <c r="Y216" s="28"/>
      <c r="Z216" s="25"/>
      <c r="AA216" s="25"/>
      <c r="AC216" s="7"/>
    </row>
    <row r="217" spans="3:29" x14ac:dyDescent="0.35">
      <c r="O217" s="9"/>
      <c r="P217" s="9"/>
      <c r="Q217" s="7"/>
      <c r="R217" s="7"/>
      <c r="S217" s="7"/>
      <c r="T217" s="7"/>
      <c r="U217" s="28"/>
      <c r="V217" s="28"/>
      <c r="W217" s="28"/>
      <c r="X217" s="28"/>
      <c r="Y217" s="28"/>
      <c r="Z217" s="25"/>
      <c r="AA217" s="25"/>
    </row>
    <row r="218" spans="3:29" x14ac:dyDescent="0.35">
      <c r="O218" s="9"/>
      <c r="P218" s="9"/>
      <c r="Q218" s="7"/>
      <c r="R218" s="7"/>
      <c r="S218" s="7"/>
      <c r="T218" s="7"/>
      <c r="U218" s="28"/>
      <c r="V218" s="28"/>
      <c r="W218" s="28"/>
      <c r="X218" s="28"/>
      <c r="Y218" s="28"/>
      <c r="Z218" s="25"/>
      <c r="AA218" s="25"/>
      <c r="AC218" s="7"/>
    </row>
    <row r="219" spans="3:29" x14ac:dyDescent="0.35">
      <c r="AC219" s="7"/>
    </row>
    <row r="220" spans="3:29" x14ac:dyDescent="0.35">
      <c r="O220" s="9"/>
      <c r="P220" s="9"/>
      <c r="Q220" s="7"/>
      <c r="R220" s="7"/>
      <c r="S220" s="7"/>
      <c r="T220" s="7"/>
      <c r="U220" s="28"/>
      <c r="V220" s="28"/>
      <c r="W220" s="28"/>
      <c r="X220" s="28"/>
      <c r="Y220" s="28"/>
      <c r="Z220" s="25"/>
      <c r="AA220" s="25"/>
      <c r="AC220" s="7"/>
    </row>
    <row r="221" spans="3:29" x14ac:dyDescent="0.35">
      <c r="O221" s="9"/>
      <c r="P221" s="9"/>
      <c r="Q221" s="7"/>
      <c r="R221" s="7"/>
      <c r="S221" s="7"/>
      <c r="T221" s="7"/>
      <c r="U221" s="28"/>
      <c r="V221" s="28"/>
      <c r="W221" s="28"/>
      <c r="X221" s="28"/>
      <c r="Y221" s="28"/>
      <c r="Z221" s="25"/>
      <c r="AA221" s="25"/>
      <c r="AC221" s="7"/>
    </row>
    <row r="222" spans="3:29" x14ac:dyDescent="0.35">
      <c r="O222" s="9"/>
      <c r="P222" s="9"/>
      <c r="Q222" s="7"/>
      <c r="R222" s="7"/>
      <c r="S222" s="7"/>
      <c r="T222" s="7"/>
      <c r="U222" s="28"/>
      <c r="V222" s="28"/>
      <c r="W222" s="28"/>
      <c r="X222" s="28"/>
      <c r="Y222" s="28"/>
      <c r="Z222" s="25"/>
      <c r="AA222" s="25"/>
    </row>
    <row r="223" spans="3:29" x14ac:dyDescent="0.35">
      <c r="O223" s="9"/>
      <c r="P223" s="9"/>
      <c r="Q223" s="7"/>
      <c r="R223" s="7"/>
      <c r="S223" s="7"/>
      <c r="T223" s="7"/>
      <c r="U223" s="28"/>
      <c r="V223" s="28"/>
      <c r="W223" s="28"/>
      <c r="X223" s="28"/>
      <c r="Y223" s="28"/>
      <c r="Z223" s="25"/>
      <c r="AA223" s="25"/>
    </row>
    <row r="224" spans="3:29" x14ac:dyDescent="0.35">
      <c r="O224" s="9"/>
      <c r="P224" s="9"/>
      <c r="Q224" s="7"/>
      <c r="R224" s="7"/>
      <c r="S224" s="7"/>
      <c r="T224" s="7"/>
      <c r="U224" s="28"/>
      <c r="V224" s="28"/>
      <c r="W224" s="28"/>
      <c r="X224" s="28"/>
      <c r="Y224" s="28"/>
      <c r="Z224" s="25"/>
      <c r="AA224" s="25"/>
    </row>
    <row r="225" spans="15:27" x14ac:dyDescent="0.35">
      <c r="O225" s="9"/>
      <c r="P225" s="9"/>
      <c r="Q225" s="7"/>
      <c r="R225" s="7"/>
      <c r="S225" s="7"/>
      <c r="T225" s="7"/>
      <c r="U225" s="28"/>
      <c r="V225" s="28"/>
      <c r="W225" s="28"/>
      <c r="X225" s="28"/>
      <c r="Y225" s="28"/>
      <c r="Z225" s="25"/>
      <c r="AA225" s="25"/>
    </row>
    <row r="226" spans="15:27" x14ac:dyDescent="0.35">
      <c r="O226" s="9"/>
      <c r="P226" s="9"/>
      <c r="Q226" s="7"/>
      <c r="R226" s="7"/>
      <c r="S226" s="7"/>
      <c r="T226" s="7"/>
      <c r="U226" s="28"/>
      <c r="V226" s="28"/>
      <c r="W226" s="28"/>
      <c r="X226" s="28"/>
      <c r="Y226" s="28"/>
      <c r="Z226" s="25"/>
      <c r="AA226" s="25"/>
    </row>
    <row r="231" spans="15:27" x14ac:dyDescent="0.35">
      <c r="O231" s="9"/>
      <c r="P231" s="9"/>
      <c r="Q231" s="7"/>
      <c r="R231" s="7"/>
      <c r="S231" s="7"/>
      <c r="T231" s="7"/>
      <c r="U231" s="28"/>
      <c r="V231" s="28"/>
      <c r="W231" s="28"/>
      <c r="X231" s="28"/>
      <c r="Y231" s="28"/>
      <c r="Z231" s="25"/>
      <c r="AA231" s="25"/>
    </row>
    <row r="233" spans="15:27" x14ac:dyDescent="0.35">
      <c r="O233" s="9"/>
      <c r="P233" s="9"/>
      <c r="Q233" s="7"/>
      <c r="R233" s="7"/>
      <c r="S233" s="7"/>
      <c r="T233" s="7"/>
      <c r="U233" s="28"/>
      <c r="V233" s="28"/>
      <c r="W233" s="28"/>
      <c r="X233" s="28"/>
      <c r="Y233" s="28"/>
      <c r="Z233" s="25"/>
      <c r="AA233" s="25"/>
    </row>
    <row r="234" spans="15:27" x14ac:dyDescent="0.35">
      <c r="O234" s="9"/>
      <c r="P234" s="9"/>
      <c r="Q234" s="7"/>
      <c r="R234" s="7"/>
      <c r="S234" s="7"/>
      <c r="T234" s="7"/>
      <c r="U234" s="28"/>
      <c r="V234" s="28"/>
      <c r="W234" s="28"/>
      <c r="X234" s="28"/>
      <c r="Y234" s="28"/>
      <c r="Z234" s="25"/>
      <c r="AA234" s="25"/>
    </row>
    <row r="236" spans="15:27" x14ac:dyDescent="0.35">
      <c r="O236" s="9"/>
      <c r="P236" s="9"/>
      <c r="Q236" s="7"/>
      <c r="R236" s="7"/>
      <c r="S236" s="7"/>
      <c r="T236" s="7"/>
      <c r="U236" s="28"/>
      <c r="V236" s="28"/>
      <c r="W236" s="28"/>
      <c r="X236" s="28"/>
      <c r="Y236" s="28"/>
      <c r="Z236" s="25"/>
      <c r="AA236" s="25"/>
    </row>
    <row r="237" spans="15:27" x14ac:dyDescent="0.35">
      <c r="O237" s="9"/>
      <c r="P237" s="9"/>
      <c r="Q237" s="7"/>
      <c r="R237" s="7"/>
      <c r="S237" s="7"/>
      <c r="T237" s="7"/>
      <c r="U237" s="28"/>
      <c r="V237" s="28"/>
      <c r="W237" s="28"/>
      <c r="X237" s="28"/>
      <c r="Y237" s="28"/>
      <c r="Z237" s="25"/>
      <c r="AA237" s="25"/>
    </row>
    <row r="238" spans="15:27" x14ac:dyDescent="0.35">
      <c r="O238" s="9"/>
      <c r="P238" s="9"/>
      <c r="Q238" s="7"/>
      <c r="R238" s="7"/>
      <c r="S238" s="7"/>
      <c r="T238" s="7"/>
      <c r="U238" s="28"/>
      <c r="V238" s="28"/>
      <c r="W238" s="28"/>
      <c r="X238" s="28"/>
      <c r="Y238" s="28"/>
      <c r="Z238" s="25"/>
      <c r="AA238" s="25"/>
    </row>
    <row r="239" spans="15:27" x14ac:dyDescent="0.35">
      <c r="O239" s="9"/>
      <c r="P239" s="9"/>
      <c r="Q239" s="16"/>
      <c r="R239" s="16"/>
      <c r="S239" s="16"/>
      <c r="T239" s="7"/>
      <c r="U239" s="28"/>
      <c r="V239" s="28"/>
      <c r="W239" s="28"/>
      <c r="X239" s="28"/>
      <c r="Y239" s="28"/>
      <c r="Z239" s="25"/>
      <c r="AA239" s="25"/>
    </row>
    <row r="242" spans="15:27" x14ac:dyDescent="0.35">
      <c r="O242" s="9"/>
      <c r="P242" s="9"/>
      <c r="Q242" s="7"/>
      <c r="R242" s="7"/>
      <c r="S242" s="7"/>
      <c r="T242" s="7"/>
      <c r="U242" s="28"/>
      <c r="V242" s="28"/>
      <c r="W242" s="28"/>
      <c r="X242" s="28"/>
      <c r="Y242" s="28"/>
      <c r="Z242" s="25"/>
      <c r="AA242" s="25"/>
    </row>
    <row r="245" spans="15:27" x14ac:dyDescent="0.35">
      <c r="O245" s="9"/>
      <c r="P245" s="9"/>
      <c r="Q245" s="7"/>
      <c r="R245" s="7"/>
      <c r="S245" s="7"/>
      <c r="T245" s="7"/>
      <c r="U245" s="28"/>
      <c r="V245" s="28"/>
      <c r="W245" s="28"/>
      <c r="X245" s="28"/>
      <c r="Y245" s="28"/>
      <c r="Z245" s="24"/>
      <c r="AA245" s="25"/>
    </row>
  </sheetData>
  <sortState xmlns:xlrd2="http://schemas.microsoft.com/office/spreadsheetml/2017/richdata2" ref="A13:AU196">
    <sortCondition ref="AI13:AI196"/>
  </sortState>
  <mergeCells count="22">
    <mergeCell ref="AC10:AO10"/>
    <mergeCell ref="AC11:AC12"/>
    <mergeCell ref="AD11:AD12"/>
    <mergeCell ref="AE11:AG11"/>
    <mergeCell ref="AH11:AJ11"/>
    <mergeCell ref="AN11:AO11"/>
    <mergeCell ref="O10:AA10"/>
    <mergeCell ref="A11:A12"/>
    <mergeCell ref="B11:B12"/>
    <mergeCell ref="O11:O12"/>
    <mergeCell ref="P11:P12"/>
    <mergeCell ref="Z11:AA11"/>
    <mergeCell ref="C11:E11"/>
    <mergeCell ref="Q11:S11"/>
    <mergeCell ref="L11:M11"/>
    <mergeCell ref="U11:U12"/>
    <mergeCell ref="T11:T12"/>
    <mergeCell ref="V11:V12"/>
    <mergeCell ref="F11:F12"/>
    <mergeCell ref="G11:G12"/>
    <mergeCell ref="C10:M10"/>
    <mergeCell ref="H11:H12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Brandeis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Savage</dc:creator>
  <cp:lastModifiedBy>George J. Hall</cp:lastModifiedBy>
  <cp:lastPrinted>2016-07-15T08:52:55Z</cp:lastPrinted>
  <dcterms:created xsi:type="dcterms:W3CDTF">2014-05-29T19:47:29Z</dcterms:created>
  <dcterms:modified xsi:type="dcterms:W3CDTF">2020-09-25T20:12:43Z</dcterms:modified>
</cp:coreProperties>
</file>