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5600" windowHeight="17560" tabRatio="500" activeTab="4"/>
  </bookViews>
  <sheets>
    <sheet name="2013" sheetId="2" r:id="rId1"/>
    <sheet name="2014" sheetId="4" r:id="rId2"/>
    <sheet name="2015" sheetId="3" r:id="rId3"/>
    <sheet name="2016" sheetId="1" r:id="rId4"/>
    <sheet name="ALL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1" i="5" l="1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30" i="5"/>
  <c r="B34" i="5"/>
  <c r="B33" i="5"/>
  <c r="B32" i="5"/>
  <c r="B31" i="5"/>
  <c r="E31" i="5"/>
  <c r="E32" i="5"/>
  <c r="E33" i="5"/>
  <c r="E34" i="5"/>
  <c r="B35" i="5"/>
  <c r="E35" i="5"/>
  <c r="B36" i="5"/>
  <c r="E36" i="5"/>
  <c r="B37" i="5"/>
  <c r="E37" i="5"/>
  <c r="B38" i="5"/>
  <c r="E38" i="5"/>
  <c r="B39" i="5"/>
  <c r="E39" i="5"/>
  <c r="B40" i="5"/>
  <c r="E40" i="5"/>
  <c r="B41" i="5"/>
  <c r="E41" i="5"/>
  <c r="B42" i="5"/>
  <c r="E42" i="5"/>
  <c r="B43" i="5"/>
  <c r="E43" i="5"/>
  <c r="B44" i="5"/>
  <c r="E44" i="5"/>
  <c r="B45" i="5"/>
  <c r="E45" i="5"/>
  <c r="B46" i="5"/>
  <c r="E46" i="5"/>
  <c r="B30" i="5"/>
  <c r="E30" i="5"/>
  <c r="C34" i="5"/>
  <c r="C33" i="5"/>
  <c r="C32" i="5"/>
  <c r="C31" i="5"/>
  <c r="C30" i="5"/>
  <c r="C35" i="5"/>
  <c r="C36" i="5"/>
  <c r="C37" i="5"/>
  <c r="C38" i="5"/>
  <c r="C39" i="5"/>
  <c r="C40" i="5"/>
  <c r="C41" i="5"/>
  <c r="C42" i="5"/>
  <c r="C43" i="5"/>
  <c r="C44" i="5"/>
  <c r="C45" i="5"/>
  <c r="C46" i="5"/>
</calcChain>
</file>

<file path=xl/sharedStrings.xml><?xml version="1.0" encoding="utf-8"?>
<sst xmlns="http://schemas.openxmlformats.org/spreadsheetml/2006/main" count="134" uniqueCount="56">
  <si>
    <t>Age Group, Percentage</t>
  </si>
  <si>
    <t>Statistic</t>
  </si>
  <si>
    <t>Lower 95% CI</t>
  </si>
  <si>
    <t>Upper 95% CI</t>
  </si>
  <si>
    <t>Total Population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</si>
  <si>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</si>
  <si>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</si>
  <si>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</si>
  <si>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</si>
  <si>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</si>
  <si>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</si>
  <si>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</si>
  <si>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</si>
  <si>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</si>
  <si>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</si>
  <si>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</si>
  <si>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</si>
  <si>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80+</t>
  </si>
  <si>
    <t>Edition:       2016</t>
  </si>
  <si>
    <t>Domain:      Health Outcomes/Status</t>
  </si>
  <si>
    <t>Indicator:    Morbidity (Prevalence)</t>
  </si>
  <si>
    <t>Measure:     % of population with at least one major chronic disease (cancer, diabetes, cardiovascular diseases, chronic respiratory diseases)</t>
  </si>
  <si>
    <t>Population: 20+ years</t>
  </si>
  <si>
    <t>By:               Age Group</t>
  </si>
  <si>
    <t>Source:   Canadian Community Health Survey 2014</t>
  </si>
  <si>
    <t>Notes:    The four main groups of chronic diseases include:  cancer, diabetes, cardiovascular diseases (heart disease and/or stroke), chronic respiratory diseases (asthma and/or chronic obstructive pulmonary disease).</t>
  </si>
  <si>
    <t xml:space="preserve">Downloaded from </t>
  </si>
  <si>
    <t>http://infobase.phac-aspc.gc.ca:9600/PHAC/dimensionMembers.jsp?l=en&amp;rep=i3212B12F133F4CE88AD13DB60CA37237&amp;s#</t>
  </si>
  <si>
    <t>Age Group, Prevalence Rate, %</t>
  </si>
  <si>
    <t>20--24</t>
  </si>
  <si>
    <t>25--29</t>
  </si>
  <si>
    <t>30--34</t>
  </si>
  <si>
    <t>35--39</t>
  </si>
  <si>
    <t>40--44</t>
  </si>
  <si>
    <t>45--49</t>
  </si>
  <si>
    <t>50--54</t>
  </si>
  <si>
    <t>55--59</t>
  </si>
  <si>
    <t>60--64</t>
  </si>
  <si>
    <t>65--69</t>
  </si>
  <si>
    <t>70--74</t>
  </si>
  <si>
    <t>75--79</t>
  </si>
  <si>
    <t>Results</t>
  </si>
  <si>
    <t>Edition:       2013</t>
  </si>
  <si>
    <t>Measure:     % of population with at least one major chronic disease (cancer, diabetes, cardiovascular disease, chronic obstructive pulmonary disease), self-reported</t>
  </si>
  <si>
    <t>Edition:       2015</t>
  </si>
  <si>
    <t>Measure:     % of population with at least one major chronic disease (cancer, diabetes, cardiovascular disease, chronic respiratory diseases)</t>
  </si>
  <si>
    <t>Notes:    The four main groups of chronic diseases include:  cancer, diabetes, cardiovascular disease (heart disease and/or stroke), chronic respiratory diseases (asthma and/or chronic obstructive pulmonary disease).</t>
  </si>
  <si>
    <t>Edition:       2014</t>
  </si>
  <si>
    <t>Source:   Canadian Community Health Survey 2011-2012</t>
  </si>
  <si>
    <t>Notes:    ( Blank )</t>
  </si>
  <si>
    <t>WARNING</t>
  </si>
  <si>
    <t>Data from 2013 &amp; 2014 report on chronic obstructive pulmonary disease only</t>
  </si>
  <si>
    <t>Data from 2015 &amp;  2016 roport more broadly on chronic respiratory diseases</t>
  </si>
  <si>
    <t>prop_chronic</t>
  </si>
  <si>
    <t>frailty</t>
  </si>
  <si>
    <t>arbitrary 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</si>
</sst>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  <font>
      <i/>
      <sz val="12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6" fillId="2" borderId="0" xfId="0" applyFont="1" applyFill="1"/>
    <xf numFmtId="0" fontId="4" fillId="2" borderId="0" xfId="0" applyFont="1" applyFill="1"/>
    <xf numFmtId="0" fontId="7" fillId="3" borderId="0" xfId="0" applyFont="1" applyFill="1"/>
    <xf numFmtId="0" fontId="0" fillId="4" borderId="0" xfId="0" applyFill="1"/>
    <xf numFmtId="0" fontId="5" fillId="4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0" fillId="4" borderId="0" xfId="0" applyFill="1" applyAlignment="1">
      <alignment horizontal="center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ALL!$C$3</c:f>
              <c:strCache>
                <c:ptCount val="1"/>
                <c:pt idx="0">
                  <c:v>2013</c:v>
                </c:pt>
              </c:strCache>
            </c:strRef>
          </c:tx>
          <c:cat>
            <c:strRef>
              <c:f>ALL!$B$4:$B$16</c:f>
              <c:strCache>
                <c:ptCount val="13"/>
                <c:pt idx="0">
                  <c:v>20--24</c:v>
                </c:pt>
                <c:pt idx="1">
                  <c:v>25--29</c:v>
                </c:pt>
                <c:pt idx="2">
                  <c:v>30--34</c:v>
                </c:pt>
                <c:pt idx="3">
                  <c:v>35--39</c:v>
                </c:pt>
                <c:pt idx="4">
                  <c:v>40--44</c:v>
                </c:pt>
                <c:pt idx="5">
                  <c:v>45--49</c:v>
                </c:pt>
                <c:pt idx="6">
                  <c:v>50--54</c:v>
                </c:pt>
                <c:pt idx="7">
                  <c:v>55--59</c:v>
                </c:pt>
                <c:pt idx="8">
                  <c:v>60--64</c:v>
                </c:pt>
                <c:pt idx="9">
                  <c:v>65--69</c:v>
                </c:pt>
                <c:pt idx="10">
                  <c:v>70--74</c:v>
                </c:pt>
                <c:pt idx="11">
                  <c:v>75--79</c:v>
                </c:pt>
                <c:pt idx="12">
                  <c:v>80+</c:v>
                </c:pt>
              </c:strCache>
            </c:strRef>
          </c:cat>
          <c:val>
            <c:numRef>
              <c:f>ALL!$C$4:$C$16</c:f>
              <c:numCache>
                <c:formatCode>General</c:formatCode>
                <c:ptCount val="13"/>
                <c:pt idx="0">
                  <c:v>1.1</c:v>
                </c:pt>
                <c:pt idx="1">
                  <c:v>1.4</c:v>
                </c:pt>
                <c:pt idx="2">
                  <c:v>2.5</c:v>
                </c:pt>
                <c:pt idx="3">
                  <c:v>4.5</c:v>
                </c:pt>
                <c:pt idx="4">
                  <c:v>6.2</c:v>
                </c:pt>
                <c:pt idx="5">
                  <c:v>9.8</c:v>
                </c:pt>
                <c:pt idx="6">
                  <c:v>13.7</c:v>
                </c:pt>
                <c:pt idx="7">
                  <c:v>20.1</c:v>
                </c:pt>
                <c:pt idx="8">
                  <c:v>27.1</c:v>
                </c:pt>
                <c:pt idx="9">
                  <c:v>34.6</c:v>
                </c:pt>
                <c:pt idx="10">
                  <c:v>39.5</c:v>
                </c:pt>
                <c:pt idx="11">
                  <c:v>44.4</c:v>
                </c:pt>
                <c:pt idx="12">
                  <c:v>48.7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ALL!$D$3</c:f>
              <c:strCache>
                <c:ptCount val="1"/>
                <c:pt idx="0">
                  <c:v>2014</c:v>
                </c:pt>
              </c:strCache>
            </c:strRef>
          </c:tx>
          <c:cat>
            <c:strRef>
              <c:f>ALL!$B$4:$B$16</c:f>
              <c:strCache>
                <c:ptCount val="13"/>
                <c:pt idx="0">
                  <c:v>20--24</c:v>
                </c:pt>
                <c:pt idx="1">
                  <c:v>25--29</c:v>
                </c:pt>
                <c:pt idx="2">
                  <c:v>30--34</c:v>
                </c:pt>
                <c:pt idx="3">
                  <c:v>35--39</c:v>
                </c:pt>
                <c:pt idx="4">
                  <c:v>40--44</c:v>
                </c:pt>
                <c:pt idx="5">
                  <c:v>45--49</c:v>
                </c:pt>
                <c:pt idx="6">
                  <c:v>50--54</c:v>
                </c:pt>
                <c:pt idx="7">
                  <c:v>55--59</c:v>
                </c:pt>
                <c:pt idx="8">
                  <c:v>60--64</c:v>
                </c:pt>
                <c:pt idx="9">
                  <c:v>65--69</c:v>
                </c:pt>
                <c:pt idx="10">
                  <c:v>70--74</c:v>
                </c:pt>
                <c:pt idx="11">
                  <c:v>75--79</c:v>
                </c:pt>
                <c:pt idx="12">
                  <c:v>80+</c:v>
                </c:pt>
              </c:strCache>
            </c:strRef>
          </c:cat>
          <c:val>
            <c:numRef>
              <c:f>ALL!$D$4:$D$16</c:f>
              <c:numCache>
                <c:formatCode>General</c:formatCode>
                <c:ptCount val="13"/>
                <c:pt idx="0">
                  <c:v>1.6</c:v>
                </c:pt>
                <c:pt idx="1">
                  <c:v>1.6</c:v>
                </c:pt>
                <c:pt idx="2">
                  <c:v>1.8</c:v>
                </c:pt>
                <c:pt idx="3">
                  <c:v>4.3</c:v>
                </c:pt>
                <c:pt idx="4">
                  <c:v>7.7</c:v>
                </c:pt>
                <c:pt idx="5">
                  <c:v>10.6</c:v>
                </c:pt>
                <c:pt idx="6">
                  <c:v>14.5</c:v>
                </c:pt>
                <c:pt idx="7">
                  <c:v>20.0</c:v>
                </c:pt>
                <c:pt idx="8">
                  <c:v>27.8</c:v>
                </c:pt>
                <c:pt idx="9">
                  <c:v>35.4</c:v>
                </c:pt>
                <c:pt idx="10">
                  <c:v>40.6</c:v>
                </c:pt>
                <c:pt idx="11">
                  <c:v>45.0</c:v>
                </c:pt>
                <c:pt idx="12">
                  <c:v>47.6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ALL!$E$3</c:f>
              <c:strCache>
                <c:ptCount val="1"/>
                <c:pt idx="0">
                  <c:v>2015</c:v>
                </c:pt>
              </c:strCache>
            </c:strRef>
          </c:tx>
          <c:cat>
            <c:strRef>
              <c:f>ALL!$B$4:$B$16</c:f>
              <c:strCache>
                <c:ptCount val="13"/>
                <c:pt idx="0">
                  <c:v>20--24</c:v>
                </c:pt>
                <c:pt idx="1">
                  <c:v>25--29</c:v>
                </c:pt>
                <c:pt idx="2">
                  <c:v>30--34</c:v>
                </c:pt>
                <c:pt idx="3">
                  <c:v>35--39</c:v>
                </c:pt>
                <c:pt idx="4">
                  <c:v>40--44</c:v>
                </c:pt>
                <c:pt idx="5">
                  <c:v>45--49</c:v>
                </c:pt>
                <c:pt idx="6">
                  <c:v>50--54</c:v>
                </c:pt>
                <c:pt idx="7">
                  <c:v>55--59</c:v>
                </c:pt>
                <c:pt idx="8">
                  <c:v>60--64</c:v>
                </c:pt>
                <c:pt idx="9">
                  <c:v>65--69</c:v>
                </c:pt>
                <c:pt idx="10">
                  <c:v>70--74</c:v>
                </c:pt>
                <c:pt idx="11">
                  <c:v>75--79</c:v>
                </c:pt>
                <c:pt idx="12">
                  <c:v>80+</c:v>
                </c:pt>
              </c:strCache>
            </c:strRef>
          </c:cat>
          <c:val>
            <c:numRef>
              <c:f>ALL!$E$4:$E$16</c:f>
              <c:numCache>
                <c:formatCode>General</c:formatCode>
                <c:ptCount val="13"/>
                <c:pt idx="0">
                  <c:v>11.7</c:v>
                </c:pt>
                <c:pt idx="1">
                  <c:v>11.5</c:v>
                </c:pt>
                <c:pt idx="2">
                  <c:v>8.8</c:v>
                </c:pt>
                <c:pt idx="3">
                  <c:v>10.0</c:v>
                </c:pt>
                <c:pt idx="4">
                  <c:v>12.5</c:v>
                </c:pt>
                <c:pt idx="5">
                  <c:v>15.7</c:v>
                </c:pt>
                <c:pt idx="6">
                  <c:v>20.2</c:v>
                </c:pt>
                <c:pt idx="7">
                  <c:v>26.5</c:v>
                </c:pt>
                <c:pt idx="8">
                  <c:v>29.1</c:v>
                </c:pt>
                <c:pt idx="9">
                  <c:v>34.3</c:v>
                </c:pt>
                <c:pt idx="10">
                  <c:v>43.7</c:v>
                </c:pt>
                <c:pt idx="11">
                  <c:v>47.7</c:v>
                </c:pt>
                <c:pt idx="12">
                  <c:v>46.3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ALL!$F$3</c:f>
              <c:strCache>
                <c:ptCount val="1"/>
                <c:pt idx="0">
                  <c:v>2016</c:v>
                </c:pt>
              </c:strCache>
            </c:strRef>
          </c:tx>
          <c:cat>
            <c:strRef>
              <c:f>ALL!$B$4:$B$16</c:f>
              <c:strCache>
                <c:ptCount val="13"/>
                <c:pt idx="0">
                  <c:v>20--24</c:v>
                </c:pt>
                <c:pt idx="1">
                  <c:v>25--29</c:v>
                </c:pt>
                <c:pt idx="2">
                  <c:v>30--34</c:v>
                </c:pt>
                <c:pt idx="3">
                  <c:v>35--39</c:v>
                </c:pt>
                <c:pt idx="4">
                  <c:v>40--44</c:v>
                </c:pt>
                <c:pt idx="5">
                  <c:v>45--49</c:v>
                </c:pt>
                <c:pt idx="6">
                  <c:v>50--54</c:v>
                </c:pt>
                <c:pt idx="7">
                  <c:v>55--59</c:v>
                </c:pt>
                <c:pt idx="8">
                  <c:v>60--64</c:v>
                </c:pt>
                <c:pt idx="9">
                  <c:v>65--69</c:v>
                </c:pt>
                <c:pt idx="10">
                  <c:v>70--74</c:v>
                </c:pt>
                <c:pt idx="11">
                  <c:v>75--79</c:v>
                </c:pt>
                <c:pt idx="12">
                  <c:v>80+</c:v>
                </c:pt>
              </c:strCache>
            </c:strRef>
          </c:cat>
          <c:val>
            <c:numRef>
              <c:f>ALL!$F$4:$F$16</c:f>
              <c:numCache>
                <c:formatCode>General</c:formatCode>
                <c:ptCount val="13"/>
                <c:pt idx="0">
                  <c:v>11.7</c:v>
                </c:pt>
                <c:pt idx="1">
                  <c:v>11.5</c:v>
                </c:pt>
                <c:pt idx="2">
                  <c:v>8.8</c:v>
                </c:pt>
                <c:pt idx="3">
                  <c:v>10.0</c:v>
                </c:pt>
                <c:pt idx="4">
                  <c:v>12.5</c:v>
                </c:pt>
                <c:pt idx="5">
                  <c:v>15.7</c:v>
                </c:pt>
                <c:pt idx="6">
                  <c:v>20.2</c:v>
                </c:pt>
                <c:pt idx="7">
                  <c:v>26.5</c:v>
                </c:pt>
                <c:pt idx="8">
                  <c:v>29.1</c:v>
                </c:pt>
                <c:pt idx="9">
                  <c:v>34.3</c:v>
                </c:pt>
                <c:pt idx="10">
                  <c:v>43.7</c:v>
                </c:pt>
                <c:pt idx="11">
                  <c:v>47.7</c:v>
                </c:pt>
                <c:pt idx="12">
                  <c:v>46.3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299096"/>
        <c:axId val="-2140714824"/>
      </c:lineChart>
      <c:catAx>
        <c:axId val="-2144299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714824"/>
        <c:crosses val="autoZero"/>
        <c:auto val="1"/>
        <c:lblAlgn val="ctr"/>
        <c:lblOffset val="100"/>
        <c:noMultiLvlLbl val="0"/>
      </c:catAx>
      <c:valAx>
        <c:axId val="-2140714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299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ALL!$C$29</c:f>
              <c:strCache>
                <c:ptCount val="1"/>
                <c:pt idx="0">
                  <c:v>prop_chronic</c:v>
                </c:pt>
              </c:strCache>
            </c:strRef>
          </c:tx>
          <c:xVal>
            <c:numRef>
              <c:f>ALL!$B$30:$B$46</c:f>
              <c:numCache>
                <c:formatCode>General</c:formatCode>
                <c:ptCount val="17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</c:numCache>
            </c:numRef>
          </c:xVal>
          <c:yVal>
            <c:numRef>
              <c:f>ALL!$C$30:$C$46</c:f>
              <c:numCache>
                <c:formatCode>General</c:formatCode>
                <c:ptCount val="17"/>
                <c:pt idx="0">
                  <c:v>0.117</c:v>
                </c:pt>
                <c:pt idx="1">
                  <c:v>0.117</c:v>
                </c:pt>
                <c:pt idx="2">
                  <c:v>0.117</c:v>
                </c:pt>
                <c:pt idx="3">
                  <c:v>0.117</c:v>
                </c:pt>
                <c:pt idx="4">
                  <c:v>0.117</c:v>
                </c:pt>
                <c:pt idx="5">
                  <c:v>0.115</c:v>
                </c:pt>
                <c:pt idx="6">
                  <c:v>0.088</c:v>
                </c:pt>
                <c:pt idx="7">
                  <c:v>0.1</c:v>
                </c:pt>
                <c:pt idx="8">
                  <c:v>0.125</c:v>
                </c:pt>
                <c:pt idx="9">
                  <c:v>0.157</c:v>
                </c:pt>
                <c:pt idx="10">
                  <c:v>0.202</c:v>
                </c:pt>
                <c:pt idx="11">
                  <c:v>0.265</c:v>
                </c:pt>
                <c:pt idx="12">
                  <c:v>0.291</c:v>
                </c:pt>
                <c:pt idx="13">
                  <c:v>0.343</c:v>
                </c:pt>
                <c:pt idx="14">
                  <c:v>0.437</c:v>
                </c:pt>
                <c:pt idx="15">
                  <c:v>0.477</c:v>
                </c:pt>
                <c:pt idx="16">
                  <c:v>0.463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745912"/>
        <c:axId val="-2139735256"/>
      </c:scatterChart>
      <c:valAx>
        <c:axId val="-2139745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9735256"/>
        <c:crosses val="autoZero"/>
        <c:crossBetween val="midCat"/>
      </c:valAx>
      <c:valAx>
        <c:axId val="-2139735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745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ALL!$F$29</c:f>
              <c:strCache>
                <c:ptCount val="1"/>
                <c:pt idx="0">
                  <c:v>frailty</c:v>
                </c:pt>
              </c:strCache>
            </c:strRef>
          </c:tx>
          <c:xVal>
            <c:numRef>
              <c:f>ALL!$E$30:$E$46</c:f>
              <c:numCache>
                <c:formatCode>General</c:formatCode>
                <c:ptCount val="17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</c:numCache>
            </c:numRef>
          </c:xVal>
          <c:yVal>
            <c:numRef>
              <c:f>ALL!$F$30:$F$46</c:f>
              <c:numCache>
                <c:formatCode>General</c:formatCode>
                <c:ptCount val="17"/>
                <c:pt idx="0">
                  <c:v>0.1755</c:v>
                </c:pt>
                <c:pt idx="1">
                  <c:v>0.1755</c:v>
                </c:pt>
                <c:pt idx="2">
                  <c:v>0.1755</c:v>
                </c:pt>
                <c:pt idx="3">
                  <c:v>0.1755</c:v>
                </c:pt>
                <c:pt idx="4">
                  <c:v>0.1755</c:v>
                </c:pt>
                <c:pt idx="5">
                  <c:v>0.1725</c:v>
                </c:pt>
                <c:pt idx="6">
                  <c:v>0.132</c:v>
                </c:pt>
                <c:pt idx="7">
                  <c:v>0.15</c:v>
                </c:pt>
                <c:pt idx="8">
                  <c:v>0.1875</c:v>
                </c:pt>
                <c:pt idx="9">
                  <c:v>0.2355</c:v>
                </c:pt>
                <c:pt idx="10">
                  <c:v>0.303</c:v>
                </c:pt>
                <c:pt idx="11">
                  <c:v>0.3975</c:v>
                </c:pt>
                <c:pt idx="12">
                  <c:v>0.4365</c:v>
                </c:pt>
                <c:pt idx="13">
                  <c:v>0.5145</c:v>
                </c:pt>
                <c:pt idx="14">
                  <c:v>0.6555</c:v>
                </c:pt>
                <c:pt idx="15">
                  <c:v>0.7155</c:v>
                </c:pt>
                <c:pt idx="16">
                  <c:v>0.6945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660424"/>
        <c:axId val="-2144591704"/>
      </c:scatterChart>
      <c:valAx>
        <c:axId val="-2145660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4591704"/>
        <c:crosses val="autoZero"/>
        <c:crossBetween val="midCat"/>
      </c:valAx>
      <c:valAx>
        <c:axId val="-2144591704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660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508000</xdr:colOff>
      <xdr:row>1</xdr:row>
      <xdr:rowOff>120650</xdr:rowOff>
    </xdr:from>
    <xdr:to>
      <xdr:col>16</xdr:col>
      <xdr:colOff>177800</xdr:colOff>
      <xdr:row>26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50800</xdr:colOff>
      <xdr:row>27</xdr:row>
      <xdr:rowOff>31750</xdr:rowOff>
    </xdr:from>
    <xdr:to>
      <xdr:col>17</xdr:col>
      <xdr:colOff>800100</xdr:colOff>
      <xdr:row>44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27</xdr:row>
      <xdr:rowOff>44450</xdr:rowOff>
    </xdr:from>
    <xdr:to>
      <xdr:col>12</xdr:col>
      <xdr:colOff>622300</xdr:colOff>
      <xdr:row>46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29"/>
  <sheetViews>
    <sheetView workbookViewId="0">
      <selection activeCell="C15" sqref="C15:D29"/>
    </sheetView>
  </sheetViews>
  <sheetFormatPr baseColWidth="10" defaultRowHeight="15" x14ac:dyDescent="0"/>
  <cols>
    <col min="3" max="3" width="23.5" customWidth="1"/>
  </cols>
  <sheetData>
    <row r="1" spans="3:6">
      <c r="C1" t="s">
        <v>26</v>
      </c>
    </row>
    <row r="2" spans="3:6">
      <c r="C2" t="s">
        <v>27</v>
      </c>
    </row>
    <row r="5" spans="3:6">
      <c r="C5" t="s">
        <v>41</v>
      </c>
    </row>
    <row r="6" spans="3:6">
      <c r="C6" t="s">
        <v>42</v>
      </c>
    </row>
    <row r="7" spans="3:6">
      <c r="C7" t="s">
        <v>19</v>
      </c>
    </row>
    <row r="9" spans="3:6">
      <c r="C9" t="s">
        <v>20</v>
      </c>
    </row>
    <row r="10" spans="3:6">
      <c r="C10" t="s">
        <v>43</v>
      </c>
    </row>
    <row r="11" spans="3:6">
      <c r="C11" t="s">
        <v>22</v>
      </c>
    </row>
    <row r="12" spans="3:6">
      <c r="C12" t="s">
        <v>23</v>
      </c>
    </row>
    <row r="15" spans="3:6">
      <c r="C15" t="s">
        <v>28</v>
      </c>
      <c r="D15" t="s">
        <v>1</v>
      </c>
      <c r="E15" t="s">
        <v>2</v>
      </c>
      <c r="F15" t="s">
        <v>3</v>
      </c>
    </row>
    <row r="16" spans="3:6">
      <c r="C16" t="s">
        <v>4</v>
      </c>
      <c r="D16">
        <v>14.9</v>
      </c>
      <c r="E16">
        <v>14.6</v>
      </c>
      <c r="F16">
        <v>15.2</v>
      </c>
    </row>
    <row r="17" spans="3:6">
      <c r="C17" t="s">
        <v>29</v>
      </c>
      <c r="D17">
        <v>1.1000000000000001</v>
      </c>
      <c r="E17">
        <v>0.7</v>
      </c>
      <c r="F17">
        <v>1.5</v>
      </c>
    </row>
    <row r="18" spans="3:6">
      <c r="C18" t="s">
        <v>30</v>
      </c>
      <c r="D18">
        <v>1.4</v>
      </c>
      <c r="E18">
        <v>1.1000000000000001</v>
      </c>
      <c r="F18">
        <v>1.7</v>
      </c>
    </row>
    <row r="19" spans="3:6">
      <c r="C19" t="s">
        <v>31</v>
      </c>
      <c r="D19">
        <v>2.5</v>
      </c>
      <c r="E19">
        <v>1.7</v>
      </c>
      <c r="F19">
        <v>3.3</v>
      </c>
    </row>
    <row r="20" spans="3:6">
      <c r="C20" t="s">
        <v>32</v>
      </c>
      <c r="D20">
        <v>4.5</v>
      </c>
      <c r="E20">
        <v>3.8</v>
      </c>
      <c r="F20">
        <v>5.2</v>
      </c>
    </row>
    <row r="21" spans="3:6">
      <c r="C21" t="s">
        <v>33</v>
      </c>
      <c r="D21">
        <v>6.2</v>
      </c>
      <c r="E21">
        <v>5.4</v>
      </c>
      <c r="F21">
        <v>7.1</v>
      </c>
    </row>
    <row r="22" spans="3:6">
      <c r="C22" t="s">
        <v>34</v>
      </c>
      <c r="D22">
        <v>9.8000000000000007</v>
      </c>
      <c r="E22">
        <v>8.6999999999999993</v>
      </c>
      <c r="F22">
        <v>10.9</v>
      </c>
    </row>
    <row r="23" spans="3:6">
      <c r="C23" t="s">
        <v>35</v>
      </c>
      <c r="D23">
        <v>13.7</v>
      </c>
      <c r="E23">
        <v>12.6</v>
      </c>
      <c r="F23">
        <v>14.8</v>
      </c>
    </row>
    <row r="24" spans="3:6">
      <c r="C24" t="s">
        <v>36</v>
      </c>
      <c r="D24">
        <v>20.100000000000001</v>
      </c>
      <c r="E24">
        <v>18.7</v>
      </c>
      <c r="F24">
        <v>21.6</v>
      </c>
    </row>
    <row r="25" spans="3:6">
      <c r="C25" t="s">
        <v>37</v>
      </c>
      <c r="D25">
        <v>27.1</v>
      </c>
      <c r="E25">
        <v>25.8</v>
      </c>
      <c r="F25">
        <v>28.5</v>
      </c>
    </row>
    <row r="26" spans="3:6">
      <c r="C26" t="s">
        <v>38</v>
      </c>
      <c r="D26">
        <v>34.6</v>
      </c>
      <c r="E26">
        <v>32.9</v>
      </c>
      <c r="F26">
        <v>36.200000000000003</v>
      </c>
    </row>
    <row r="27" spans="3:6">
      <c r="C27" t="s">
        <v>39</v>
      </c>
      <c r="D27">
        <v>39.5</v>
      </c>
      <c r="E27">
        <v>37.700000000000003</v>
      </c>
      <c r="F27">
        <v>41.4</v>
      </c>
    </row>
    <row r="28" spans="3:6">
      <c r="C28" t="s">
        <v>40</v>
      </c>
      <c r="D28">
        <v>44.4</v>
      </c>
      <c r="E28">
        <v>42.4</v>
      </c>
      <c r="F28">
        <v>46.4</v>
      </c>
    </row>
    <row r="29" spans="3:6">
      <c r="C29" t="s">
        <v>17</v>
      </c>
      <c r="D29">
        <v>48.7</v>
      </c>
      <c r="E29">
        <v>46.9</v>
      </c>
      <c r="F29">
        <v>50.5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33"/>
  <sheetViews>
    <sheetView workbookViewId="0">
      <selection activeCell="E44" sqref="E44"/>
    </sheetView>
  </sheetViews>
  <sheetFormatPr baseColWidth="10" defaultRowHeight="15" x14ac:dyDescent="0"/>
  <cols>
    <col min="3" max="3" width="20.83203125" customWidth="1"/>
  </cols>
  <sheetData>
    <row r="1" spans="3:6">
      <c r="C1" t="s">
        <v>26</v>
      </c>
    </row>
    <row r="2" spans="3:6">
      <c r="C2" t="s">
        <v>27</v>
      </c>
    </row>
    <row r="5" spans="3:6">
      <c r="C5" t="s">
        <v>41</v>
      </c>
    </row>
    <row r="6" spans="3:6">
      <c r="C6" t="s">
        <v>47</v>
      </c>
    </row>
    <row r="7" spans="3:6">
      <c r="C7" t="s">
        <v>19</v>
      </c>
    </row>
    <row r="9" spans="3:6">
      <c r="C9" t="s">
        <v>20</v>
      </c>
    </row>
    <row r="10" spans="3:6">
      <c r="C10" t="s">
        <v>43</v>
      </c>
    </row>
    <row r="11" spans="3:6">
      <c r="C11" t="s">
        <v>22</v>
      </c>
    </row>
    <row r="12" spans="3:6">
      <c r="C12" t="s">
        <v>23</v>
      </c>
    </row>
    <row r="15" spans="3:6">
      <c r="C15" t="s">
        <v>0</v>
      </c>
      <c r="D15" t="s">
        <v>1</v>
      </c>
      <c r="E15" t="s">
        <v>2</v>
      </c>
      <c r="F15" t="s">
        <v>3</v>
      </c>
    </row>
    <row r="16" spans="3:6">
      <c r="C16" t="s">
        <v>4</v>
      </c>
      <c r="D16">
        <v>15.7</v>
      </c>
      <c r="E16">
        <v>15.3</v>
      </c>
      <c r="F16">
        <v>16.100000000000001</v>
      </c>
    </row>
    <row r="17" spans="3:6">
      <c r="C17" t="s">
        <v>5</v>
      </c>
      <c r="D17">
        <v>1.6</v>
      </c>
      <c r="E17">
        <v>1.2</v>
      </c>
      <c r="F17">
        <v>2.1</v>
      </c>
    </row>
    <row r="18" spans="3:6">
      <c r="C18" t="s">
        <v>6</v>
      </c>
      <c r="D18">
        <v>1.6</v>
      </c>
      <c r="E18">
        <v>1.2</v>
      </c>
      <c r="F18">
        <v>1.9</v>
      </c>
    </row>
    <row r="19" spans="3:6">
      <c r="C19" t="s">
        <v>7</v>
      </c>
      <c r="D19">
        <v>1.8</v>
      </c>
      <c r="E19">
        <v>1.3</v>
      </c>
      <c r="F19">
        <v>2.2000000000000002</v>
      </c>
    </row>
    <row r="20" spans="3:6">
      <c r="C20" t="s">
        <v>8</v>
      </c>
      <c r="D20">
        <v>4.3</v>
      </c>
      <c r="E20">
        <v>3.6</v>
      </c>
      <c r="F20">
        <v>5</v>
      </c>
    </row>
    <row r="21" spans="3:6">
      <c r="C21" t="s">
        <v>9</v>
      </c>
      <c r="D21">
        <v>7.7</v>
      </c>
      <c r="E21">
        <v>6.4</v>
      </c>
      <c r="F21">
        <v>9</v>
      </c>
    </row>
    <row r="22" spans="3:6">
      <c r="C22" t="s">
        <v>10</v>
      </c>
      <c r="D22">
        <v>10.6</v>
      </c>
      <c r="E22">
        <v>9.3000000000000007</v>
      </c>
      <c r="F22">
        <v>11.9</v>
      </c>
    </row>
    <row r="23" spans="3:6">
      <c r="C23" t="s">
        <v>11</v>
      </c>
      <c r="D23">
        <v>14.5</v>
      </c>
      <c r="E23">
        <v>13</v>
      </c>
      <c r="F23">
        <v>16</v>
      </c>
    </row>
    <row r="24" spans="3:6">
      <c r="C24" t="s">
        <v>12</v>
      </c>
      <c r="D24">
        <v>20</v>
      </c>
      <c r="E24">
        <v>18.5</v>
      </c>
      <c r="F24">
        <v>21.5</v>
      </c>
    </row>
    <row r="25" spans="3:6">
      <c r="C25" t="s">
        <v>13</v>
      </c>
      <c r="D25">
        <v>27.8</v>
      </c>
      <c r="E25">
        <v>26.1</v>
      </c>
      <c r="F25">
        <v>29.5</v>
      </c>
    </row>
    <row r="26" spans="3:6">
      <c r="C26" t="s">
        <v>14</v>
      </c>
      <c r="D26">
        <v>35.4</v>
      </c>
      <c r="E26">
        <v>33.700000000000003</v>
      </c>
      <c r="F26">
        <v>37</v>
      </c>
    </row>
    <row r="27" spans="3:6">
      <c r="C27" t="s">
        <v>15</v>
      </c>
      <c r="D27">
        <v>40.6</v>
      </c>
      <c r="E27">
        <v>38.799999999999997</v>
      </c>
      <c r="F27">
        <v>42.5</v>
      </c>
    </row>
    <row r="28" spans="3:6">
      <c r="C28" t="s">
        <v>16</v>
      </c>
      <c r="D28">
        <v>45</v>
      </c>
      <c r="E28">
        <v>42.9</v>
      </c>
      <c r="F28">
        <v>47.2</v>
      </c>
    </row>
    <row r="29" spans="3:6">
      <c r="C29" t="s">
        <v>17</v>
      </c>
      <c r="D29">
        <v>47.6</v>
      </c>
      <c r="E29">
        <v>45.8</v>
      </c>
      <c r="F29">
        <v>49.3</v>
      </c>
    </row>
    <row r="32" spans="3:6">
      <c r="C32" t="s">
        <v>48</v>
      </c>
    </row>
    <row r="33" spans="3:3">
      <c r="C33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33"/>
  <sheetViews>
    <sheetView workbookViewId="0">
      <selection activeCell="C10" sqref="C10"/>
    </sheetView>
  </sheetViews>
  <sheetFormatPr baseColWidth="10" defaultRowHeight="15" x14ac:dyDescent="0"/>
  <cols>
    <col min="3" max="3" width="21" customWidth="1"/>
  </cols>
  <sheetData>
    <row r="1" spans="3:6">
      <c r="C1" t="s">
        <v>26</v>
      </c>
    </row>
    <row r="2" spans="3:6">
      <c r="C2" t="s">
        <v>27</v>
      </c>
    </row>
    <row r="5" spans="3:6">
      <c r="C5" t="s">
        <v>41</v>
      </c>
    </row>
    <row r="6" spans="3:6">
      <c r="C6" t="s">
        <v>44</v>
      </c>
    </row>
    <row r="7" spans="3:6">
      <c r="C7" t="s">
        <v>19</v>
      </c>
    </row>
    <row r="9" spans="3:6">
      <c r="C9" t="s">
        <v>20</v>
      </c>
    </row>
    <row r="10" spans="3:6">
      <c r="C10" t="s">
        <v>45</v>
      </c>
    </row>
    <row r="11" spans="3:6">
      <c r="C11" t="s">
        <v>22</v>
      </c>
    </row>
    <row r="12" spans="3:6">
      <c r="C12" t="s">
        <v>23</v>
      </c>
    </row>
    <row r="15" spans="3:6">
      <c r="C15" t="s">
        <v>0</v>
      </c>
      <c r="D15" t="s">
        <v>1</v>
      </c>
      <c r="E15" t="s">
        <v>2</v>
      </c>
      <c r="F15" t="s">
        <v>3</v>
      </c>
    </row>
    <row r="16" spans="3:6">
      <c r="C16" t="s">
        <v>4</v>
      </c>
      <c r="D16">
        <v>21.4</v>
      </c>
      <c r="E16">
        <v>20.8</v>
      </c>
      <c r="F16">
        <v>21.9</v>
      </c>
    </row>
    <row r="17" spans="3:6">
      <c r="C17" t="s">
        <v>5</v>
      </c>
      <c r="D17">
        <v>11.7</v>
      </c>
      <c r="E17">
        <v>9.8000000000000007</v>
      </c>
      <c r="F17">
        <v>13.5</v>
      </c>
    </row>
    <row r="18" spans="3:6">
      <c r="C18" t="s">
        <v>6</v>
      </c>
      <c r="D18">
        <v>11.5</v>
      </c>
      <c r="E18">
        <v>9.8000000000000007</v>
      </c>
      <c r="F18">
        <v>13.3</v>
      </c>
    </row>
    <row r="19" spans="3:6">
      <c r="C19" t="s">
        <v>7</v>
      </c>
      <c r="D19">
        <v>8.8000000000000007</v>
      </c>
      <c r="E19">
        <v>7.3</v>
      </c>
      <c r="F19">
        <v>10.3</v>
      </c>
    </row>
    <row r="20" spans="3:6">
      <c r="C20" t="s">
        <v>8</v>
      </c>
      <c r="D20">
        <v>10</v>
      </c>
      <c r="E20">
        <v>8.6</v>
      </c>
      <c r="F20">
        <v>11.4</v>
      </c>
    </row>
    <row r="21" spans="3:6">
      <c r="C21" t="s">
        <v>9</v>
      </c>
      <c r="D21">
        <v>12.5</v>
      </c>
      <c r="E21">
        <v>10.8</v>
      </c>
      <c r="F21">
        <v>14.3</v>
      </c>
    </row>
    <row r="22" spans="3:6">
      <c r="C22" t="s">
        <v>10</v>
      </c>
      <c r="D22">
        <v>15.7</v>
      </c>
      <c r="E22">
        <v>13.3</v>
      </c>
      <c r="F22">
        <v>18</v>
      </c>
    </row>
    <row r="23" spans="3:6">
      <c r="C23" t="s">
        <v>11</v>
      </c>
      <c r="D23">
        <v>20.2</v>
      </c>
      <c r="E23">
        <v>17.8</v>
      </c>
      <c r="F23">
        <v>22.6</v>
      </c>
    </row>
    <row r="24" spans="3:6">
      <c r="C24" t="s">
        <v>12</v>
      </c>
      <c r="D24">
        <v>26.5</v>
      </c>
      <c r="E24">
        <v>24.3</v>
      </c>
      <c r="F24">
        <v>28.7</v>
      </c>
    </row>
    <row r="25" spans="3:6">
      <c r="C25" t="s">
        <v>13</v>
      </c>
      <c r="D25">
        <v>29.1</v>
      </c>
      <c r="E25">
        <v>27</v>
      </c>
      <c r="F25">
        <v>31.2</v>
      </c>
    </row>
    <row r="26" spans="3:6">
      <c r="C26" t="s">
        <v>14</v>
      </c>
      <c r="D26">
        <v>34.299999999999997</v>
      </c>
      <c r="E26">
        <v>32.299999999999997</v>
      </c>
      <c r="F26">
        <v>36.200000000000003</v>
      </c>
    </row>
    <row r="27" spans="3:6">
      <c r="C27" t="s">
        <v>15</v>
      </c>
      <c r="D27">
        <v>43.7</v>
      </c>
      <c r="E27">
        <v>41.2</v>
      </c>
      <c r="F27">
        <v>46.2</v>
      </c>
    </row>
    <row r="28" spans="3:6">
      <c r="C28" t="s">
        <v>16</v>
      </c>
      <c r="D28">
        <v>47.7</v>
      </c>
      <c r="E28">
        <v>44.8</v>
      </c>
      <c r="F28">
        <v>50.5</v>
      </c>
    </row>
    <row r="29" spans="3:6">
      <c r="C29" t="s">
        <v>17</v>
      </c>
      <c r="D29">
        <v>46.3</v>
      </c>
      <c r="E29">
        <v>43.9</v>
      </c>
      <c r="F29">
        <v>48.8</v>
      </c>
    </row>
    <row r="32" spans="3:6">
      <c r="C32" t="s">
        <v>24</v>
      </c>
    </row>
    <row r="33" spans="3:3">
      <c r="C33" t="s">
        <v>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33"/>
  <sheetViews>
    <sheetView workbookViewId="0">
      <selection activeCell="D15" sqref="D15:D29"/>
    </sheetView>
  </sheetViews>
  <sheetFormatPr baseColWidth="10" defaultRowHeight="15" x14ac:dyDescent="0"/>
  <cols>
    <col min="3" max="3" width="24.6640625" customWidth="1"/>
    <col min="4" max="4" width="7.6640625" bestFit="1" customWidth="1"/>
    <col min="5" max="5" width="12.1640625" bestFit="1" customWidth="1"/>
    <col min="6" max="6" width="12.33203125" bestFit="1" customWidth="1"/>
  </cols>
  <sheetData>
    <row r="2" spans="3:6">
      <c r="C2" t="s">
        <v>26</v>
      </c>
    </row>
    <row r="3" spans="3:6">
      <c r="C3" t="s">
        <v>27</v>
      </c>
    </row>
    <row r="6" spans="3:6">
      <c r="C6" t="s">
        <v>18</v>
      </c>
    </row>
    <row r="7" spans="3:6">
      <c r="C7" t="s">
        <v>19</v>
      </c>
    </row>
    <row r="9" spans="3:6">
      <c r="C9" t="s">
        <v>20</v>
      </c>
    </row>
    <row r="10" spans="3:6">
      <c r="C10" t="s">
        <v>21</v>
      </c>
    </row>
    <row r="11" spans="3:6">
      <c r="C11" t="s">
        <v>22</v>
      </c>
    </row>
    <row r="12" spans="3:6">
      <c r="C12" t="s">
        <v>23</v>
      </c>
    </row>
    <row r="15" spans="3:6">
      <c r="C15" t="s">
        <v>0</v>
      </c>
      <c r="D15" t="s">
        <v>1</v>
      </c>
      <c r="E15" t="s">
        <v>2</v>
      </c>
      <c r="F15" t="s">
        <v>3</v>
      </c>
    </row>
    <row r="16" spans="3:6">
      <c r="C16" t="s">
        <v>4</v>
      </c>
      <c r="D16">
        <v>21.4</v>
      </c>
      <c r="E16">
        <v>20.8</v>
      </c>
      <c r="F16">
        <v>21.9</v>
      </c>
    </row>
    <row r="17" spans="3:6">
      <c r="C17" t="s">
        <v>5</v>
      </c>
      <c r="D17">
        <v>11.7</v>
      </c>
      <c r="E17">
        <v>9.8000000000000007</v>
      </c>
      <c r="F17">
        <v>13.5</v>
      </c>
    </row>
    <row r="18" spans="3:6">
      <c r="C18" t="s">
        <v>6</v>
      </c>
      <c r="D18">
        <v>11.5</v>
      </c>
      <c r="E18">
        <v>9.8000000000000007</v>
      </c>
      <c r="F18">
        <v>13.3</v>
      </c>
    </row>
    <row r="19" spans="3:6">
      <c r="C19" t="s">
        <v>7</v>
      </c>
      <c r="D19">
        <v>8.8000000000000007</v>
      </c>
      <c r="E19">
        <v>7.3</v>
      </c>
      <c r="F19">
        <v>10.3</v>
      </c>
    </row>
    <row r="20" spans="3:6">
      <c r="C20" t="s">
        <v>8</v>
      </c>
      <c r="D20">
        <v>10</v>
      </c>
      <c r="E20">
        <v>8.6</v>
      </c>
      <c r="F20">
        <v>11.4</v>
      </c>
    </row>
    <row r="21" spans="3:6">
      <c r="C21" t="s">
        <v>9</v>
      </c>
      <c r="D21">
        <v>12.5</v>
      </c>
      <c r="E21">
        <v>10.8</v>
      </c>
      <c r="F21">
        <v>14.3</v>
      </c>
    </row>
    <row r="22" spans="3:6">
      <c r="C22" t="s">
        <v>10</v>
      </c>
      <c r="D22">
        <v>15.7</v>
      </c>
      <c r="E22">
        <v>13.3</v>
      </c>
      <c r="F22">
        <v>18</v>
      </c>
    </row>
    <row r="23" spans="3:6">
      <c r="C23" t="s">
        <v>11</v>
      </c>
      <c r="D23">
        <v>20.2</v>
      </c>
      <c r="E23">
        <v>17.8</v>
      </c>
      <c r="F23">
        <v>22.6</v>
      </c>
    </row>
    <row r="24" spans="3:6">
      <c r="C24" t="s">
        <v>12</v>
      </c>
      <c r="D24">
        <v>26.5</v>
      </c>
      <c r="E24">
        <v>24.3</v>
      </c>
      <c r="F24">
        <v>28.7</v>
      </c>
    </row>
    <row r="25" spans="3:6">
      <c r="C25" t="s">
        <v>13</v>
      </c>
      <c r="D25">
        <v>29.1</v>
      </c>
      <c r="E25">
        <v>27</v>
      </c>
      <c r="F25">
        <v>31.2</v>
      </c>
    </row>
    <row r="26" spans="3:6">
      <c r="C26" t="s">
        <v>14</v>
      </c>
      <c r="D26">
        <v>34.299999999999997</v>
      </c>
      <c r="E26">
        <v>32.299999999999997</v>
      </c>
      <c r="F26">
        <v>36.200000000000003</v>
      </c>
    </row>
    <row r="27" spans="3:6">
      <c r="C27" t="s">
        <v>15</v>
      </c>
      <c r="D27">
        <v>43.7</v>
      </c>
      <c r="E27">
        <v>41.2</v>
      </c>
      <c r="F27">
        <v>46.2</v>
      </c>
    </row>
    <row r="28" spans="3:6">
      <c r="C28" t="s">
        <v>16</v>
      </c>
      <c r="D28">
        <v>47.7</v>
      </c>
      <c r="E28">
        <v>44.8</v>
      </c>
      <c r="F28">
        <v>50.5</v>
      </c>
    </row>
    <row r="29" spans="3:6">
      <c r="C29" t="s">
        <v>17</v>
      </c>
      <c r="D29">
        <v>46.3</v>
      </c>
      <c r="E29">
        <v>43.9</v>
      </c>
      <c r="F29">
        <v>48.8</v>
      </c>
    </row>
    <row r="32" spans="3:6">
      <c r="C32" t="s">
        <v>24</v>
      </c>
    </row>
    <row r="33" spans="3:3">
      <c r="C33" t="s">
        <v>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6"/>
  <sheetViews>
    <sheetView tabSelected="1" topLeftCell="A9" workbookViewId="0">
      <selection activeCell="F27" sqref="F27"/>
    </sheetView>
  </sheetViews>
  <sheetFormatPr baseColWidth="10" defaultRowHeight="15" x14ac:dyDescent="0"/>
  <cols>
    <col min="5" max="5" width="13.1640625" customWidth="1"/>
  </cols>
  <sheetData>
    <row r="2" spans="2:6">
      <c r="B2" t="s">
        <v>28</v>
      </c>
    </row>
    <row r="3" spans="2:6">
      <c r="C3">
        <v>2013</v>
      </c>
      <c r="D3">
        <v>2014</v>
      </c>
      <c r="E3">
        <v>2015</v>
      </c>
      <c r="F3">
        <v>2016</v>
      </c>
    </row>
    <row r="4" spans="2:6">
      <c r="B4" t="s">
        <v>29</v>
      </c>
      <c r="C4">
        <v>1.1000000000000001</v>
      </c>
      <c r="D4">
        <v>1.6</v>
      </c>
      <c r="E4">
        <v>11.7</v>
      </c>
      <c r="F4">
        <v>11.7</v>
      </c>
    </row>
    <row r="5" spans="2:6">
      <c r="B5" t="s">
        <v>30</v>
      </c>
      <c r="C5">
        <v>1.4</v>
      </c>
      <c r="D5">
        <v>1.6</v>
      </c>
      <c r="E5">
        <v>11.5</v>
      </c>
      <c r="F5">
        <v>11.5</v>
      </c>
    </row>
    <row r="6" spans="2:6">
      <c r="B6" t="s">
        <v>31</v>
      </c>
      <c r="C6">
        <v>2.5</v>
      </c>
      <c r="D6">
        <v>1.8</v>
      </c>
      <c r="E6">
        <v>8.8000000000000007</v>
      </c>
      <c r="F6">
        <v>8.8000000000000007</v>
      </c>
    </row>
    <row r="7" spans="2:6">
      <c r="B7" t="s">
        <v>32</v>
      </c>
      <c r="C7">
        <v>4.5</v>
      </c>
      <c r="D7">
        <v>4.3</v>
      </c>
      <c r="E7">
        <v>10</v>
      </c>
      <c r="F7">
        <v>10</v>
      </c>
    </row>
    <row r="8" spans="2:6">
      <c r="B8" t="s">
        <v>33</v>
      </c>
      <c r="C8">
        <v>6.2</v>
      </c>
      <c r="D8">
        <v>7.7</v>
      </c>
      <c r="E8">
        <v>12.5</v>
      </c>
      <c r="F8">
        <v>12.5</v>
      </c>
    </row>
    <row r="9" spans="2:6">
      <c r="B9" t="s">
        <v>34</v>
      </c>
      <c r="C9">
        <v>9.8000000000000007</v>
      </c>
      <c r="D9">
        <v>10.6</v>
      </c>
      <c r="E9">
        <v>15.7</v>
      </c>
      <c r="F9">
        <v>15.7</v>
      </c>
    </row>
    <row r="10" spans="2:6">
      <c r="B10" t="s">
        <v>35</v>
      </c>
      <c r="C10">
        <v>13.7</v>
      </c>
      <c r="D10">
        <v>14.5</v>
      </c>
      <c r="E10">
        <v>20.2</v>
      </c>
      <c r="F10">
        <v>20.2</v>
      </c>
    </row>
    <row r="11" spans="2:6">
      <c r="B11" t="s">
        <v>36</v>
      </c>
      <c r="C11">
        <v>20.100000000000001</v>
      </c>
      <c r="D11">
        <v>20</v>
      </c>
      <c r="E11">
        <v>26.5</v>
      </c>
      <c r="F11">
        <v>26.5</v>
      </c>
    </row>
    <row r="12" spans="2:6">
      <c r="B12" t="s">
        <v>37</v>
      </c>
      <c r="C12">
        <v>27.1</v>
      </c>
      <c r="D12">
        <v>27.8</v>
      </c>
      <c r="E12">
        <v>29.1</v>
      </c>
      <c r="F12">
        <v>29.1</v>
      </c>
    </row>
    <row r="13" spans="2:6">
      <c r="B13" t="s">
        <v>38</v>
      </c>
      <c r="C13">
        <v>34.6</v>
      </c>
      <c r="D13">
        <v>35.4</v>
      </c>
      <c r="E13">
        <v>34.299999999999997</v>
      </c>
      <c r="F13">
        <v>34.299999999999997</v>
      </c>
    </row>
    <row r="14" spans="2:6">
      <c r="B14" t="s">
        <v>39</v>
      </c>
      <c r="C14">
        <v>39.5</v>
      </c>
      <c r="D14">
        <v>40.6</v>
      </c>
      <c r="E14">
        <v>43.7</v>
      </c>
      <c r="F14">
        <v>43.7</v>
      </c>
    </row>
    <row r="15" spans="2:6">
      <c r="B15" t="s">
        <v>40</v>
      </c>
      <c r="C15">
        <v>44.4</v>
      </c>
      <c r="D15">
        <v>45</v>
      </c>
      <c r="E15">
        <v>47.7</v>
      </c>
      <c r="F15">
        <v>47.7</v>
      </c>
    </row>
    <row r="16" spans="2:6">
      <c r="B16" t="s">
        <v>17</v>
      </c>
      <c r="C16">
        <v>48.7</v>
      </c>
      <c r="D16">
        <v>47.6</v>
      </c>
      <c r="E16">
        <v>46.3</v>
      </c>
      <c r="F16">
        <v>46.3</v>
      </c>
    </row>
    <row r="18" spans="2:7">
      <c r="B18" t="s">
        <v>4</v>
      </c>
      <c r="C18">
        <v>14.9</v>
      </c>
      <c r="D18">
        <v>15.7</v>
      </c>
      <c r="E18">
        <v>21.4</v>
      </c>
      <c r="F18">
        <v>21.4</v>
      </c>
    </row>
    <row r="21" spans="2:7">
      <c r="B21" s="1" t="s">
        <v>50</v>
      </c>
      <c r="C21" s="2"/>
      <c r="D21" s="2"/>
      <c r="E21" s="2"/>
      <c r="F21" s="2"/>
      <c r="G21" s="2"/>
    </row>
    <row r="22" spans="2:7">
      <c r="B22" s="1" t="s">
        <v>51</v>
      </c>
      <c r="C22" s="2"/>
      <c r="D22" s="2"/>
      <c r="E22" s="2"/>
      <c r="F22" s="2"/>
      <c r="G22" s="2"/>
    </row>
    <row r="23" spans="2:7">
      <c r="B23" s="1" t="s">
        <v>52</v>
      </c>
      <c r="C23" s="2"/>
      <c r="D23" s="2"/>
      <c r="E23" s="2"/>
      <c r="F23" s="2"/>
      <c r="G23" s="2"/>
    </row>
    <row r="26" spans="2:7" ht="16" thickBot="1"/>
    <row r="27" spans="2:7" ht="16" thickBot="1">
      <c r="E27" s="5" t="s">
        <v>55</v>
      </c>
      <c r="F27" s="6">
        <v>1.5</v>
      </c>
    </row>
    <row r="29" spans="2:7">
      <c r="C29" t="s">
        <v>53</v>
      </c>
      <c r="E29" s="4"/>
      <c r="F29" s="4" t="s">
        <v>54</v>
      </c>
    </row>
    <row r="30" spans="2:7">
      <c r="B30" s="3">
        <f t="shared" ref="B30:B33" si="0">B31-5</f>
        <v>0</v>
      </c>
      <c r="C30" s="3">
        <f t="shared" ref="C30:C32" si="1">C31</f>
        <v>0.11699999999999999</v>
      </c>
      <c r="E30" s="7">
        <f>B30</f>
        <v>0</v>
      </c>
      <c r="F30" s="7">
        <f>C30*$F$27</f>
        <v>0.17549999999999999</v>
      </c>
    </row>
    <row r="31" spans="2:7">
      <c r="B31" s="3">
        <f t="shared" si="0"/>
        <v>5</v>
      </c>
      <c r="C31" s="3">
        <f t="shared" si="1"/>
        <v>0.11699999999999999</v>
      </c>
      <c r="E31" s="7">
        <f t="shared" ref="E31:E46" si="2">B31</f>
        <v>5</v>
      </c>
      <c r="F31" s="7">
        <f t="shared" ref="F31:F46" si="3">C31*$F$27</f>
        <v>0.17549999999999999</v>
      </c>
    </row>
    <row r="32" spans="2:7">
      <c r="B32" s="3">
        <f t="shared" si="0"/>
        <v>10</v>
      </c>
      <c r="C32" s="3">
        <f t="shared" si="1"/>
        <v>0.11699999999999999</v>
      </c>
      <c r="E32" s="7">
        <f t="shared" si="2"/>
        <v>10</v>
      </c>
      <c r="F32" s="7">
        <f t="shared" si="3"/>
        <v>0.17549999999999999</v>
      </c>
    </row>
    <row r="33" spans="2:6">
      <c r="B33" s="3">
        <f>B34-5</f>
        <v>15</v>
      </c>
      <c r="C33" s="3">
        <f>C34</f>
        <v>0.11699999999999999</v>
      </c>
      <c r="E33" s="7">
        <f t="shared" si="2"/>
        <v>15</v>
      </c>
      <c r="F33" s="7">
        <f t="shared" si="3"/>
        <v>0.17549999999999999</v>
      </c>
    </row>
    <row r="34" spans="2:6">
      <c r="B34">
        <f>LEFT(B4,2)*1</f>
        <v>20</v>
      </c>
      <c r="C34">
        <f>F4/100</f>
        <v>0.11699999999999999</v>
      </c>
      <c r="E34" s="7">
        <f t="shared" si="2"/>
        <v>20</v>
      </c>
      <c r="F34" s="7">
        <f t="shared" si="3"/>
        <v>0.17549999999999999</v>
      </c>
    </row>
    <row r="35" spans="2:6">
      <c r="B35">
        <f>LEFT(B5,2)*1</f>
        <v>25</v>
      </c>
      <c r="C35">
        <f>F5/100</f>
        <v>0.115</v>
      </c>
      <c r="E35" s="7">
        <f t="shared" si="2"/>
        <v>25</v>
      </c>
      <c r="F35" s="7">
        <f t="shared" si="3"/>
        <v>0.17250000000000001</v>
      </c>
    </row>
    <row r="36" spans="2:6">
      <c r="B36">
        <f>LEFT(B6,2)*1</f>
        <v>30</v>
      </c>
      <c r="C36">
        <f>F6/100</f>
        <v>8.8000000000000009E-2</v>
      </c>
      <c r="E36" s="7">
        <f t="shared" si="2"/>
        <v>30</v>
      </c>
      <c r="F36" s="7">
        <f t="shared" si="3"/>
        <v>0.13200000000000001</v>
      </c>
    </row>
    <row r="37" spans="2:6">
      <c r="B37">
        <f>LEFT(B7,2)*1</f>
        <v>35</v>
      </c>
      <c r="C37">
        <f>F7/100</f>
        <v>0.1</v>
      </c>
      <c r="E37" s="7">
        <f t="shared" si="2"/>
        <v>35</v>
      </c>
      <c r="F37" s="7">
        <f t="shared" si="3"/>
        <v>0.15000000000000002</v>
      </c>
    </row>
    <row r="38" spans="2:6">
      <c r="B38">
        <f>LEFT(B8,2)*1</f>
        <v>40</v>
      </c>
      <c r="C38">
        <f>F8/100</f>
        <v>0.125</v>
      </c>
      <c r="E38" s="7">
        <f t="shared" si="2"/>
        <v>40</v>
      </c>
      <c r="F38" s="7">
        <f t="shared" si="3"/>
        <v>0.1875</v>
      </c>
    </row>
    <row r="39" spans="2:6">
      <c r="B39">
        <f>LEFT(B9,2)*1</f>
        <v>45</v>
      </c>
      <c r="C39">
        <f>F9/100</f>
        <v>0.157</v>
      </c>
      <c r="E39" s="7">
        <f t="shared" si="2"/>
        <v>45</v>
      </c>
      <c r="F39" s="7">
        <f t="shared" si="3"/>
        <v>0.23549999999999999</v>
      </c>
    </row>
    <row r="40" spans="2:6">
      <c r="B40">
        <f>LEFT(B10,2)*1</f>
        <v>50</v>
      </c>
      <c r="C40">
        <f>F10/100</f>
        <v>0.20199999999999999</v>
      </c>
      <c r="E40" s="7">
        <f t="shared" si="2"/>
        <v>50</v>
      </c>
      <c r="F40" s="7">
        <f t="shared" si="3"/>
        <v>0.30299999999999999</v>
      </c>
    </row>
    <row r="41" spans="2:6">
      <c r="B41">
        <f>LEFT(B11,2)*1</f>
        <v>55</v>
      </c>
      <c r="C41">
        <f>F11/100</f>
        <v>0.26500000000000001</v>
      </c>
      <c r="E41" s="7">
        <f t="shared" si="2"/>
        <v>55</v>
      </c>
      <c r="F41" s="7">
        <f t="shared" si="3"/>
        <v>0.39750000000000002</v>
      </c>
    </row>
    <row r="42" spans="2:6">
      <c r="B42">
        <f>LEFT(B12,2)*1</f>
        <v>60</v>
      </c>
      <c r="C42">
        <f>F12/100</f>
        <v>0.29100000000000004</v>
      </c>
      <c r="E42" s="7">
        <f t="shared" si="2"/>
        <v>60</v>
      </c>
      <c r="F42" s="7">
        <f t="shared" si="3"/>
        <v>0.43650000000000005</v>
      </c>
    </row>
    <row r="43" spans="2:6">
      <c r="B43">
        <f>LEFT(B13,2)*1</f>
        <v>65</v>
      </c>
      <c r="C43">
        <f>F13/100</f>
        <v>0.34299999999999997</v>
      </c>
      <c r="E43" s="7">
        <f t="shared" si="2"/>
        <v>65</v>
      </c>
      <c r="F43" s="7">
        <f t="shared" si="3"/>
        <v>0.51449999999999996</v>
      </c>
    </row>
    <row r="44" spans="2:6">
      <c r="B44">
        <f>LEFT(B14,2)*1</f>
        <v>70</v>
      </c>
      <c r="C44">
        <f>F14/100</f>
        <v>0.43700000000000006</v>
      </c>
      <c r="E44" s="7">
        <f t="shared" si="2"/>
        <v>70</v>
      </c>
      <c r="F44" s="7">
        <f t="shared" si="3"/>
        <v>0.65550000000000008</v>
      </c>
    </row>
    <row r="45" spans="2:6">
      <c r="B45">
        <f>LEFT(B15,2)*1</f>
        <v>75</v>
      </c>
      <c r="C45">
        <f>F15/100</f>
        <v>0.47700000000000004</v>
      </c>
      <c r="E45" s="7">
        <f t="shared" si="2"/>
        <v>75</v>
      </c>
      <c r="F45" s="7">
        <f t="shared" si="3"/>
        <v>0.71550000000000002</v>
      </c>
    </row>
    <row r="46" spans="2:6">
      <c r="B46">
        <f>LEFT(B16,2)*1</f>
        <v>80</v>
      </c>
      <c r="C46">
        <f>F16/100</f>
        <v>0.46299999999999997</v>
      </c>
      <c r="E46" s="7">
        <f t="shared" si="2"/>
        <v>80</v>
      </c>
      <c r="F46" s="7">
        <f t="shared" si="3"/>
        <v>0.6944999999999999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2013</vt:lpstr>
      <vt:lpstr>2014</vt:lpstr>
      <vt:lpstr>2015</vt:lpstr>
      <vt:lpstr>2016</vt:lpstr>
      <vt:lpstr>ALL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Champredon</dc:creator>
  <cp:lastModifiedBy>David Champredon</cp:lastModifiedBy>
  <dcterms:created xsi:type="dcterms:W3CDTF">2016-11-04T13:59:17Z</dcterms:created>
  <dcterms:modified xsi:type="dcterms:W3CDTF">2016-11-04T14:40:59Z</dcterms:modified>
</cp:coreProperties>
</file>