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-2780" yWindow="-21000" windowWidth="33600" windowHeight="20560" activeTab="1"/>
  </bookViews>
  <sheets>
    <sheet name="size-distrib-ages.csv" sheetId="4" r:id="rId1"/>
    <sheet name="12-13Hospitalization_EN" sheetId="1" r:id="rId2"/>
    <sheet name="downloaded_from" sheetId="2" r:id="rId3"/>
    <sheet name="Sheet2" sheetId="3" r:id="rId4"/>
  </sheets>
  <calcPr calcId="140001" concurrentCalc="0"/>
  <pivotCaches>
    <pivotCache cacheId="2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Q12" i="1"/>
  <c r="R12" i="1"/>
  <c r="S12" i="1"/>
  <c r="T12" i="1"/>
  <c r="U12" i="1"/>
  <c r="P12" i="1"/>
  <c r="C3" i="1"/>
  <c r="D3" i="1"/>
  <c r="E3" i="1"/>
  <c r="F3" i="1"/>
  <c r="G3" i="1"/>
  <c r="B3" i="1"/>
  <c r="Q11" i="1"/>
  <c r="R11" i="1"/>
  <c r="S11" i="1"/>
  <c r="T11" i="1"/>
  <c r="U11" i="1"/>
  <c r="P11" i="1"/>
  <c r="U10" i="1"/>
  <c r="T10" i="1"/>
  <c r="S10" i="1"/>
  <c r="R10" i="1"/>
  <c r="Q10" i="1"/>
  <c r="P10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<sst xmlns="http://schemas.openxmlformats.org/spreadsheetml/2006/main" count="149" uniqueCount="27">
  <si>
    <t>Influenza Season and Epidemiological Week</t>
  </si>
  <si>
    <t>0-4</t>
  </si>
  <si>
    <t>5-14</t>
  </si>
  <si>
    <t>15-19</t>
  </si>
  <si>
    <t>20-44</t>
  </si>
  <si>
    <t>45-64</t>
  </si>
  <si>
    <t>65+</t>
  </si>
  <si>
    <t>Age Unk</t>
  </si>
  <si>
    <t>A(H1)</t>
  </si>
  <si>
    <t>A(H3)</t>
  </si>
  <si>
    <t>A(unknown)</t>
  </si>
  <si>
    <t>Total A</t>
  </si>
  <si>
    <t>B</t>
  </si>
  <si>
    <t>unknown</t>
  </si>
  <si>
    <t>http://open.canada.ca/data/en/dataset/178f04f7-5a3a-40ad-991f-25be84b4868c?_ga=1.84479130.2043394888.1453505005</t>
  </si>
  <si>
    <t>age</t>
  </si>
  <si>
    <t>prop</t>
  </si>
  <si>
    <t>total hosp</t>
  </si>
  <si>
    <t>Canada population</t>
  </si>
  <si>
    <t>count</t>
  </si>
  <si>
    <t>agegroup</t>
  </si>
  <si>
    <t>Total</t>
  </si>
  <si>
    <t>Column Labels</t>
  </si>
  <si>
    <t>(blank)</t>
  </si>
  <si>
    <t>Grand Total</t>
  </si>
  <si>
    <t>Sum of count</t>
  </si>
  <si>
    <t>RATE HOSP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</si>
</sst>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8" formatCode="0.0000%"/>
    <numFmt numFmtId="169" formatCode="0.00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0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2" applyNumberFormat="0" applyAlignment="0" applyProtection="0"/>
    <xf numFmtId="0" fontId="8" fillId="17" borderId="3" applyNumberFormat="0" applyAlignment="0" applyProtection="0"/>
    <xf numFmtId="0" fontId="9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8" borderId="0" applyNumberFormat="0" applyBorder="0" applyAlignment="0" applyProtection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5" borderId="8" applyNumberFormat="0" applyFont="0" applyAlignment="0" applyProtection="0"/>
    <xf numFmtId="0" fontId="20" fillId="16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1" fillId="0" borderId="0" xfId="74"/>
    <xf numFmtId="11" fontId="1" fillId="0" borderId="0" xfId="74" applyNumberFormat="1"/>
    <xf numFmtId="165" fontId="1" fillId="0" borderId="0" xfId="68" applyNumberFormat="1" applyFont="1"/>
    <xf numFmtId="0" fontId="0" fillId="0" borderId="0" xfId="0" pivotButton="1"/>
    <xf numFmtId="0" fontId="3" fillId="2" borderId="11" xfId="0" applyFont="1" applyFill="1" applyBorder="1"/>
    <xf numFmtId="3" fontId="0" fillId="0" borderId="0" xfId="0" applyNumberFormat="1"/>
    <xf numFmtId="3" fontId="3" fillId="2" borderId="12" xfId="0" applyNumberFormat="1" applyFont="1" applyFill="1" applyBorder="1"/>
    <xf numFmtId="0" fontId="3" fillId="2" borderId="11" xfId="0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69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69" applyNumberFormat="1" applyFont="1"/>
    <xf numFmtId="169" fontId="0" fillId="0" borderId="0" xfId="0" applyNumberFormat="1"/>
  </cellXfs>
  <cellStyles count="10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68" builtinId="3"/>
    <cellStyle name="Explanatory Text 2" xfId="28"/>
    <cellStyle name="Followed Hyperlink" xfId="71" builtinId="9" hidden="1"/>
    <cellStyle name="Followed Hyperlink" xfId="73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70" builtinId="8" hidden="1"/>
    <cellStyle name="Hyperlink" xfId="72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4" xfId="39"/>
    <cellStyle name="Normal 5" xfId="40"/>
    <cellStyle name="Normal 5 2" xfId="41"/>
    <cellStyle name="Normal 5 3" xfId="42"/>
    <cellStyle name="Normal 5 4" xfId="43"/>
    <cellStyle name="Normal 5 5" xfId="44"/>
    <cellStyle name="Normal 6" xfId="45"/>
    <cellStyle name="Normal 6 10" xfId="46"/>
    <cellStyle name="Normal 6 11" xfId="47"/>
    <cellStyle name="Normal 6 12" xfId="48"/>
    <cellStyle name="Normal 6 13" xfId="49"/>
    <cellStyle name="Normal 6 14" xfId="50"/>
    <cellStyle name="Normal 6 15" xfId="51"/>
    <cellStyle name="Normal 6 16" xfId="52"/>
    <cellStyle name="Normal 6 17" xfId="53"/>
    <cellStyle name="Normal 6 18" xfId="54"/>
    <cellStyle name="Normal 6 2" xfId="55"/>
    <cellStyle name="Normal 6 3" xfId="56"/>
    <cellStyle name="Normal 6 4" xfId="57"/>
    <cellStyle name="Normal 6 5" xfId="58"/>
    <cellStyle name="Normal 6 6" xfId="59"/>
    <cellStyle name="Normal 6 7" xfId="60"/>
    <cellStyle name="Normal 6 8" xfId="61"/>
    <cellStyle name="Normal 6 9" xfId="62"/>
    <cellStyle name="Normal 7" xfId="74"/>
    <cellStyle name="Note 2" xfId="63"/>
    <cellStyle name="Output 2" xfId="64"/>
    <cellStyle name="Percent" xfId="69" builtinId="5"/>
    <cellStyle name="Title 2" xfId="65"/>
    <cellStyle name="Total 2" xfId="66"/>
    <cellStyle name="Warning Text 2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'12-13Hospitalization_EN'!$P$10:$U$10</c:f>
              <c:strCache>
                <c:ptCount val="6"/>
                <c:pt idx="0">
                  <c:v>0-4</c:v>
                </c:pt>
                <c:pt idx="1">
                  <c:v>5-14</c:v>
                </c:pt>
                <c:pt idx="2">
                  <c:v>15-19</c:v>
                </c:pt>
                <c:pt idx="3">
                  <c:v>20-44</c:v>
                </c:pt>
                <c:pt idx="4">
                  <c:v>45-64</c:v>
                </c:pt>
                <c:pt idx="5">
                  <c:v>65+</c:v>
                </c:pt>
              </c:strCache>
            </c:strRef>
          </c:cat>
          <c:val>
            <c:numRef>
              <c:f>'12-13Hospitalization_EN'!$P$11:$U$11</c:f>
              <c:numCache>
                <c:formatCode>0.00</c:formatCode>
                <c:ptCount val="6"/>
                <c:pt idx="0">
                  <c:v>49.30166753310687</c:v>
                </c:pt>
                <c:pt idx="1">
                  <c:v>6.495271017367324</c:v>
                </c:pt>
                <c:pt idx="2">
                  <c:v>2.019030283481175</c:v>
                </c:pt>
                <c:pt idx="3">
                  <c:v>3.952639447834508</c:v>
                </c:pt>
                <c:pt idx="4">
                  <c:v>8.579190392360935</c:v>
                </c:pt>
                <c:pt idx="5">
                  <c:v>51.92608870240133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23720"/>
        <c:axId val="-2139775992"/>
      </c:barChart>
      <c:catAx>
        <c:axId val="-210832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75992"/>
        <c:crosses val="autoZero"/>
        <c:auto val="1"/>
        <c:lblAlgn val="ctr"/>
        <c:lblOffset val="100"/>
        <c:noMultiLvlLbl val="0"/>
      </c:catAx>
      <c:valAx>
        <c:axId val="-2139775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832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50321</xdr:colOff>
      <xdr:row>14</xdr:row>
      <xdr:rowOff>144013</xdr:rowOff>
    </xdr:from>
    <xdr:to>
      <xdr:col>21</xdr:col>
      <xdr:colOff>596661</xdr:colOff>
      <xdr:row>30</xdr:row>
      <xdr:rowOff>11742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690.488819328704" createdVersion="4" refreshedVersion="4" minRefreshableVersion="3" recordCount="100">
  <cacheSource type="worksheet">
    <worksheetSource ref="A1:D1048576" sheet="size-distrib-ages.csv"/>
  </cacheSource>
  <cacheFields count="4">
    <cacheField name="age" numFmtId="0">
      <sharedItems containsString="0" containsBlank="1" containsNumber="1" containsInteger="1" minValue="1" maxValue="99"/>
    </cacheField>
    <cacheField name="prop" numFmtId="0">
      <sharedItems containsString="0" containsBlank="1" containsNumber="1" minValue="9.9493722457345498E-5" maxValue="1.7070448634104601E-2"/>
    </cacheField>
    <cacheField name="count" numFmtId="0">
      <sharedItems containsString="0" containsBlank="1" containsNumber="1" minValue="3482.2802860070924" maxValue="597465.70219366101"/>
    </cacheField>
    <cacheField name="agegroup" numFmtId="0">
      <sharedItems containsBlank="1" count="7">
        <s v="0-4"/>
        <s v="5-14"/>
        <s v="15-19"/>
        <s v="20-44"/>
        <s v="45-64"/>
        <s v="65+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.09671183078674E-2"/>
    <n v="383849.140775359"/>
    <x v="0"/>
  </r>
  <r>
    <n v="2"/>
    <n v="1.11236341242232E-2"/>
    <n v="389327.19434781198"/>
    <x v="0"/>
  </r>
  <r>
    <n v="3"/>
    <n v="1.13678459884367E-2"/>
    <n v="397874.60959528451"/>
    <x v="0"/>
  </r>
  <r>
    <n v="4"/>
    <n v="1.1280543196399E-2"/>
    <n v="394819.01187396498"/>
    <x v="0"/>
  </r>
  <r>
    <n v="5"/>
    <n v="1.1152735054902401E-2"/>
    <n v="390345.72692158405"/>
    <x v="1"/>
  </r>
  <r>
    <n v="6"/>
    <n v="1.11814427297617E-2"/>
    <n v="391350.49554165953"/>
    <x v="1"/>
  </r>
  <r>
    <n v="7"/>
    <n v="1.1321835057497899E-2"/>
    <n v="396264.22701242648"/>
    <x v="1"/>
  </r>
  <r>
    <n v="8"/>
    <n v="1.11177352869234E-2"/>
    <n v="389120.73504231899"/>
    <x v="1"/>
  </r>
  <r>
    <n v="9"/>
    <n v="1.12848690104189E-2"/>
    <n v="394970.41536466149"/>
    <x v="1"/>
  </r>
  <r>
    <n v="10"/>
    <n v="1.1419755756675301E-2"/>
    <n v="399691.45148363552"/>
    <x v="1"/>
  </r>
  <r>
    <n v="11"/>
    <n v="1.18657078565434E-2"/>
    <n v="415299.77497901901"/>
    <x v="1"/>
  </r>
  <r>
    <n v="12"/>
    <n v="1.1882617856803E-2"/>
    <n v="415891.62498810497"/>
    <x v="1"/>
  </r>
  <r>
    <n v="13"/>
    <n v="1.22990757701719E-2"/>
    <n v="430467.65195601649"/>
    <x v="1"/>
  </r>
  <r>
    <n v="14"/>
    <n v="1.2602669263203799E-2"/>
    <n v="441093.42421213299"/>
    <x v="1"/>
  </r>
  <r>
    <n v="15"/>
    <n v="1.32794625294057E-2"/>
    <n v="464781.18852919951"/>
    <x v="2"/>
  </r>
  <r>
    <n v="16"/>
    <n v="1.35940671853973E-2"/>
    <n v="475792.35148890549"/>
    <x v="2"/>
  </r>
  <r>
    <n v="17"/>
    <n v="1.3480809509240301E-2"/>
    <n v="471828.33282341051"/>
    <x v="2"/>
  </r>
  <r>
    <n v="18"/>
    <n v="1.3679403698335001E-2"/>
    <n v="478779.12944172503"/>
    <x v="2"/>
  </r>
  <r>
    <n v="19"/>
    <n v="1.3891368585309399E-2"/>
    <n v="486197.90048582898"/>
    <x v="2"/>
  </r>
  <r>
    <n v="20"/>
    <n v="1.39833904471869E-2"/>
    <n v="489418.66565154149"/>
    <x v="3"/>
  </r>
  <r>
    <n v="21"/>
    <n v="1.3960974865447499E-2"/>
    <n v="488634.12029066245"/>
    <x v="3"/>
  </r>
  <r>
    <n v="22"/>
    <n v="1.33223274137846E-2"/>
    <n v="466281.45948246104"/>
    <x v="3"/>
  </r>
  <r>
    <n v="23"/>
    <n v="1.2895251593275999E-2"/>
    <n v="451333.80576466001"/>
    <x v="3"/>
  </r>
  <r>
    <n v="24"/>
    <n v="1.2920419965755299E-2"/>
    <n v="452214.69880143547"/>
    <x v="3"/>
  </r>
  <r>
    <n v="25"/>
    <n v="1.30478348514319E-2"/>
    <n v="456674.21980011649"/>
    <x v="3"/>
  </r>
  <r>
    <n v="26"/>
    <n v="1.2968790431614001E-2"/>
    <n v="453907.66510649002"/>
    <x v="3"/>
  </r>
  <r>
    <n v="27"/>
    <n v="1.274345484676E-2"/>
    <n v="446020.91963660001"/>
    <x v="3"/>
  </r>
  <r>
    <n v="28"/>
    <n v="1.28130611268981E-2"/>
    <n v="448457.13944143354"/>
    <x v="3"/>
  </r>
  <r>
    <n v="29"/>
    <n v="1.25377820529055E-2"/>
    <n v="438822.3718516925"/>
    <x v="3"/>
  </r>
  <r>
    <n v="30"/>
    <n v="1.2789859033518799E-2"/>
    <n v="447645.066173158"/>
    <x v="3"/>
  </r>
  <r>
    <n v="31"/>
    <n v="1.25881187978641E-2"/>
    <n v="440584.15792524349"/>
    <x v="3"/>
  </r>
  <r>
    <n v="32"/>
    <n v="1.2453232051607701E-2"/>
    <n v="435863.12180626951"/>
    <x v="3"/>
  </r>
  <r>
    <n v="33"/>
    <n v="1.24382883304481E-2"/>
    <n v="435340.09156568348"/>
    <x v="3"/>
  </r>
  <r>
    <n v="34"/>
    <n v="1.26801406597417E-2"/>
    <n v="443804.92309095949"/>
    <x v="3"/>
  </r>
  <r>
    <n v="35"/>
    <n v="1.29613185710342E-2"/>
    <n v="453646.14998619701"/>
    <x v="3"/>
  </r>
  <r>
    <n v="36"/>
    <n v="1.32346313659269E-2"/>
    <n v="463212.09780744149"/>
    <x v="3"/>
  </r>
  <r>
    <n v="37"/>
    <n v="1.3057666246931599E-2"/>
    <n v="457018.31864260597"/>
    <x v="3"/>
  </r>
  <r>
    <n v="38"/>
    <n v="1.3385248344982901E-2"/>
    <n v="468483.69207440154"/>
    <x v="3"/>
  </r>
  <r>
    <n v="39"/>
    <n v="1.37694592811126E-2"/>
    <n v="481931.07483894099"/>
    <x v="3"/>
  </r>
  <r>
    <n v="40"/>
    <n v="1.46424872014893E-2"/>
    <n v="512487.05205212551"/>
    <x v="3"/>
  </r>
  <r>
    <n v="41"/>
    <n v="1.4475353477993801E-2"/>
    <n v="506637.37172978302"/>
    <x v="3"/>
  </r>
  <r>
    <n v="42"/>
    <n v="1.45001285946531E-2"/>
    <n v="507504.50081285852"/>
    <x v="3"/>
  </r>
  <r>
    <n v="43"/>
    <n v="1.44136123142554E-2"/>
    <n v="504476.43099893903"/>
    <x v="3"/>
  </r>
  <r>
    <n v="44"/>
    <n v="1.46483860387892E-2"/>
    <n v="512693.51135762199"/>
    <x v="3"/>
  </r>
  <r>
    <n v="45"/>
    <n v="1.56767500080617E-2"/>
    <n v="548686.25028215954"/>
    <x v="4"/>
  </r>
  <r>
    <n v="46"/>
    <n v="1.6714158861194098E-2"/>
    <n v="584995.56014179345"/>
    <x v="4"/>
  </r>
  <r>
    <n v="47"/>
    <n v="1.7070448634104601E-2"/>
    <n v="597465.70219366101"/>
    <x v="4"/>
  </r>
  <r>
    <n v="48"/>
    <n v="1.7050785843105098E-2"/>
    <n v="596777.50450867845"/>
    <x v="4"/>
  </r>
  <r>
    <n v="49"/>
    <n v="1.6533654439818898E-2"/>
    <n v="578677.90539366147"/>
    <x v="4"/>
  </r>
  <r>
    <n v="50"/>
    <n v="1.6767248396892601E-2"/>
    <n v="586853.69389124098"/>
    <x v="4"/>
  </r>
  <r>
    <n v="51"/>
    <n v="1.62351732724468E-2"/>
    <n v="568231.06453563797"/>
    <x v="4"/>
  </r>
  <r>
    <n v="52"/>
    <n v="1.5708603729480901E-2"/>
    <n v="549801.13053183153"/>
    <x v="4"/>
  </r>
  <r>
    <n v="53"/>
    <n v="1.5409336050468901E-2"/>
    <n v="539326.76176641148"/>
    <x v="4"/>
  </r>
  <r>
    <n v="54"/>
    <n v="1.5013327439739399E-2"/>
    <n v="525466.46039087896"/>
    <x v="4"/>
  </r>
  <r>
    <n v="55"/>
    <n v="1.44910837107934E-2"/>
    <n v="507187.92987776897"/>
    <x v="4"/>
  </r>
  <r>
    <n v="56"/>
    <n v="1.4309006266138199E-2"/>
    <n v="500815.21931483696"/>
    <x v="4"/>
  </r>
  <r>
    <n v="57"/>
    <n v="1.3603898580897E-2"/>
    <n v="476136.45033139503"/>
    <x v="4"/>
  </r>
  <r>
    <n v="58"/>
    <n v="1.30722167122712E-2"/>
    <n v="457527.58492949198"/>
    <x v="4"/>
  </r>
  <r>
    <n v="59"/>
    <n v="1.2527950657405799E-2"/>
    <n v="438478.27300920297"/>
    <x v="4"/>
  </r>
  <r>
    <n v="60"/>
    <n v="1.2327783445031101E-2"/>
    <n v="431472.42057608854"/>
    <x v="4"/>
  </r>
  <r>
    <n v="61"/>
    <n v="1.20206506496193E-2"/>
    <n v="420722.77273667551"/>
    <x v="4"/>
  </r>
  <r>
    <n v="62"/>
    <n v="1.1844865298084E-2"/>
    <n v="414570.28543294"/>
    <x v="4"/>
  </r>
  <r>
    <n v="63"/>
    <n v="1.1986437393280199E-2"/>
    <n v="419525.30876480695"/>
    <x v="4"/>
  </r>
  <r>
    <n v="64"/>
    <n v="1.2040313440618801E-2"/>
    <n v="421410.97042165801"/>
    <x v="4"/>
  </r>
  <r>
    <n v="65"/>
    <n v="9.6611157296822396E-3"/>
    <n v="338139.05053887836"/>
    <x v="5"/>
  </r>
  <r>
    <n v="66"/>
    <n v="9.1215687446566402E-3"/>
    <n v="319254.90606298239"/>
    <x v="5"/>
  </r>
  <r>
    <n v="67"/>
    <n v="8.9737045563405803E-3"/>
    <n v="314079.65947192028"/>
    <x v="5"/>
  </r>
  <r>
    <n v="68"/>
    <n v="8.6064036204703803E-3"/>
    <n v="301224.1267164633"/>
    <x v="5"/>
  </r>
  <r>
    <n v="69"/>
    <n v="7.9559584942077294E-3"/>
    <n v="278458.5472972705"/>
    <x v="5"/>
  </r>
  <r>
    <n v="70"/>
    <n v="7.5701745347980303E-3"/>
    <n v="264956.10871793109"/>
    <x v="5"/>
  </r>
  <r>
    <n v="71"/>
    <n v="7.1879298777682296E-3"/>
    <n v="251577.54572188805"/>
    <x v="5"/>
  </r>
  <r>
    <n v="72"/>
    <n v="6.9881559212135597E-3"/>
    <n v="244585.4572424746"/>
    <x v="5"/>
  </r>
  <r>
    <n v="73"/>
    <n v="6.6357987065029603E-3"/>
    <n v="232252.95472760362"/>
    <x v="5"/>
  </r>
  <r>
    <n v="74"/>
    <n v="6.2854077708923099E-3"/>
    <n v="219989.27198123085"/>
    <x v="5"/>
  </r>
  <r>
    <n v="75"/>
    <n v="6.15209404791586E-3"/>
    <n v="215323.29167705509"/>
    <x v="5"/>
  </r>
  <r>
    <n v="76"/>
    <n v="5.8233321824046301E-3"/>
    <n v="203816.62638416205"/>
    <x v="5"/>
  </r>
  <r>
    <n v="77"/>
    <n v="5.4929972936134499E-3"/>
    <n v="192254.90527647076"/>
    <x v="5"/>
  </r>
  <r>
    <n v="78"/>
    <n v="5.3872114780362697E-3"/>
    <n v="188552.40173126943"/>
    <x v="5"/>
  </r>
  <r>
    <n v="79"/>
    <n v="5.1559770558824401E-3"/>
    <n v="180459.19695588542"/>
    <x v="5"/>
  </r>
  <r>
    <n v="80"/>
    <n v="5.0332812400457104E-3"/>
    <n v="176164.84340159988"/>
    <x v="5"/>
  </r>
  <r>
    <n v="81"/>
    <n v="4.61328402429692E-3"/>
    <n v="161464.94085039219"/>
    <x v="5"/>
  </r>
  <r>
    <n v="82"/>
    <n v="4.1948598318280799E-3"/>
    <n v="146820.09411398281"/>
    <x v="5"/>
  </r>
  <r>
    <n v="83"/>
    <n v="3.9463221535947102E-3"/>
    <n v="138121.27537581485"/>
    <x v="5"/>
  </r>
  <r>
    <n v="84"/>
    <n v="3.5672235431248298E-3"/>
    <n v="124852.82400936904"/>
    <x v="5"/>
  </r>
  <r>
    <n v="85"/>
    <n v="3.3033488879118701E-3"/>
    <n v="115617.21107691545"/>
    <x v="5"/>
  </r>
  <r>
    <n v="86"/>
    <n v="2.9415535335215199E-3"/>
    <n v="102954.3736732532"/>
    <x v="5"/>
  </r>
  <r>
    <n v="87"/>
    <n v="2.6218365518700499E-3"/>
    <n v="91764.279315451742"/>
    <x v="5"/>
  </r>
  <r>
    <n v="88"/>
    <n v="2.2391986390202599E-3"/>
    <n v="78371.95236570909"/>
    <x v="5"/>
  </r>
  <r>
    <n v="89"/>
    <n v="1.9328523552484299E-3"/>
    <n v="67649.832433695046"/>
    <x v="5"/>
  </r>
  <r>
    <n v="90"/>
    <n v="1.62768583893657E-3"/>
    <n v="56969.004362779946"/>
    <x v="5"/>
  </r>
  <r>
    <n v="91"/>
    <n v="1.2658904845462299E-3"/>
    <n v="44306.166959118047"/>
    <x v="5"/>
  </r>
  <r>
    <n v="92"/>
    <n v="8.6476954815692798E-4"/>
    <n v="30266.934185492479"/>
    <x v="5"/>
  </r>
  <r>
    <n v="93"/>
    <n v="6.7679326620194305E-4"/>
    <n v="23687.764317068006"/>
    <x v="5"/>
  </r>
  <r>
    <n v="94"/>
    <n v="5.3994024084559405E-4"/>
    <n v="18897.908429595791"/>
    <x v="5"/>
  </r>
  <r>
    <n v="95"/>
    <n v="4.1685116918887801E-4"/>
    <n v="14589.790921610731"/>
    <x v="5"/>
  </r>
  <r>
    <n v="96"/>
    <n v="3.1578442345157502E-4"/>
    <n v="11052.454820805126"/>
    <x v="5"/>
  </r>
  <r>
    <n v="97"/>
    <n v="2.2061651501411399E-4"/>
    <n v="7721.5780254939891"/>
    <x v="5"/>
  </r>
  <r>
    <n v="98"/>
    <n v="1.5297651397591899E-4"/>
    <n v="5354.177989157165"/>
    <x v="5"/>
  </r>
  <r>
    <n v="99"/>
    <n v="9.9493722457345498E-5"/>
    <n v="3482.2802860070924"/>
    <x v="5"/>
  </r>
  <r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5:O17" firstHeaderRow="1" firstDataRow="2" firstDataCol="1"/>
  <pivotFields count="4">
    <pivotField showAll="0"/>
    <pivotField showAll="0"/>
    <pivotField dataField="1" showAll="0"/>
    <pivotField axis="axisCol" showAll="0">
      <items count="8">
        <item x="0"/>
        <item x="2"/>
        <item x="3"/>
        <item x="4"/>
        <item x="1"/>
        <item x="5"/>
        <item x="6"/>
        <item t="default"/>
      </items>
    </pivotField>
  </pivotFields>
  <rowItems count="1">
    <i/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E12" sqref="E12"/>
    </sheetView>
  </sheetViews>
  <sheetFormatPr baseColWidth="10" defaultRowHeight="15" x14ac:dyDescent="0"/>
  <cols>
    <col min="1" max="2" width="10.83203125" style="5"/>
    <col min="3" max="3" width="11.5" style="5" bestFit="1" customWidth="1"/>
    <col min="4" max="4" width="10.83203125" style="5"/>
    <col min="5" max="5" width="16.6640625" style="5" bestFit="1" customWidth="1"/>
    <col min="6" max="6" width="10.83203125" style="5"/>
    <col min="7" max="7" width="11.33203125" style="5" customWidth="1"/>
    <col min="8" max="8" width="15" style="5" customWidth="1"/>
    <col min="9" max="9" width="8.6640625" style="5" customWidth="1"/>
    <col min="10" max="11" width="9.6640625" style="5" customWidth="1"/>
    <col min="12" max="13" width="8.6640625" style="5" customWidth="1"/>
    <col min="14" max="14" width="6.6640625" style="5" customWidth="1"/>
    <col min="15" max="15" width="10.1640625" style="5" customWidth="1"/>
    <col min="16" max="16" width="14.1640625" style="5" bestFit="1" customWidth="1"/>
    <col min="17" max="17" width="12.6640625" style="5" bestFit="1" customWidth="1"/>
    <col min="18" max="18" width="14.1640625" style="5" bestFit="1" customWidth="1"/>
    <col min="19" max="19" width="12.6640625" style="5" bestFit="1" customWidth="1"/>
    <col min="20" max="20" width="14.1640625" style="5" bestFit="1" customWidth="1"/>
    <col min="21" max="21" width="12.6640625" style="5" bestFit="1" customWidth="1"/>
    <col min="22" max="22" width="18.5" style="5" bestFit="1" customWidth="1"/>
    <col min="23" max="23" width="17" style="5" bestFit="1" customWidth="1"/>
    <col min="24" max="16384" width="10.83203125" style="5"/>
  </cols>
  <sheetData>
    <row r="1" spans="1:23">
      <c r="A1" s="5" t="s">
        <v>15</v>
      </c>
      <c r="B1" s="5" t="s">
        <v>16</v>
      </c>
      <c r="C1" s="5" t="s">
        <v>19</v>
      </c>
      <c r="D1" s="5" t="s">
        <v>20</v>
      </c>
    </row>
    <row r="2" spans="1:23">
      <c r="A2" s="5">
        <v>1</v>
      </c>
      <c r="B2" s="5">
        <v>1.09671183078674E-2</v>
      </c>
      <c r="C2" s="7">
        <f>$F$2*B2</f>
        <v>383849.140775359</v>
      </c>
      <c r="D2" s="1" t="s">
        <v>1</v>
      </c>
      <c r="E2" s="5" t="s">
        <v>18</v>
      </c>
      <c r="F2" s="6">
        <v>35000000</v>
      </c>
    </row>
    <row r="3" spans="1:23">
      <c r="A3" s="5">
        <v>2</v>
      </c>
      <c r="B3" s="5">
        <v>1.11236341242232E-2</v>
      </c>
      <c r="C3" s="7">
        <f t="shared" ref="C3:C66" si="0">$F$2*B3</f>
        <v>389327.19434781198</v>
      </c>
      <c r="D3" s="1" t="s">
        <v>1</v>
      </c>
    </row>
    <row r="4" spans="1:23">
      <c r="A4" s="5">
        <v>3</v>
      </c>
      <c r="B4" s="5">
        <v>1.13678459884367E-2</v>
      </c>
      <c r="C4" s="7">
        <f t="shared" si="0"/>
        <v>397874.60959528451</v>
      </c>
      <c r="D4" s="1" t="s">
        <v>1</v>
      </c>
    </row>
    <row r="5" spans="1:23">
      <c r="A5" s="5">
        <v>4</v>
      </c>
      <c r="B5" s="5">
        <v>1.1280543196399E-2</v>
      </c>
      <c r="C5" s="7">
        <f t="shared" si="0"/>
        <v>394819.01187396498</v>
      </c>
      <c r="D5" s="1" t="s">
        <v>1</v>
      </c>
    </row>
    <row r="6" spans="1:23">
      <c r="A6" s="5">
        <v>5</v>
      </c>
      <c r="B6" s="5">
        <v>1.1152735054902401E-2</v>
      </c>
      <c r="C6" s="7">
        <f t="shared" si="0"/>
        <v>390345.72692158405</v>
      </c>
      <c r="D6" s="1" t="s">
        <v>2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</row>
    <row r="7" spans="1:23">
      <c r="A7" s="5">
        <v>6</v>
      </c>
      <c r="B7" s="5">
        <v>1.11814427297617E-2</v>
      </c>
      <c r="C7" s="7">
        <f t="shared" si="0"/>
        <v>391350.49554165953</v>
      </c>
      <c r="D7" s="1" t="s">
        <v>2</v>
      </c>
    </row>
    <row r="8" spans="1:23">
      <c r="A8" s="5">
        <v>7</v>
      </c>
      <c r="B8" s="5">
        <v>1.1321835057497899E-2</v>
      </c>
      <c r="C8" s="7">
        <f t="shared" si="0"/>
        <v>396264.22701242648</v>
      </c>
      <c r="D8" s="1" t="s">
        <v>2</v>
      </c>
    </row>
    <row r="9" spans="1:23">
      <c r="A9" s="5">
        <v>8</v>
      </c>
      <c r="B9" s="5">
        <v>1.11177352869234E-2</v>
      </c>
      <c r="C9" s="7">
        <f t="shared" si="0"/>
        <v>389120.73504231899</v>
      </c>
      <c r="D9" s="1" t="s">
        <v>2</v>
      </c>
    </row>
    <row r="10" spans="1:23">
      <c r="A10" s="5">
        <v>9</v>
      </c>
      <c r="B10" s="5">
        <v>1.12848690104189E-2</v>
      </c>
      <c r="C10" s="7">
        <f t="shared" si="0"/>
        <v>394970.41536466149</v>
      </c>
      <c r="D10" s="1" t="s">
        <v>2</v>
      </c>
    </row>
    <row r="11" spans="1:23">
      <c r="A11" s="5">
        <v>10</v>
      </c>
      <c r="B11" s="5">
        <v>1.1419755756675301E-2</v>
      </c>
      <c r="C11" s="7">
        <f t="shared" si="0"/>
        <v>399691.45148363552</v>
      </c>
      <c r="D11" s="1" t="s">
        <v>2</v>
      </c>
    </row>
    <row r="12" spans="1:23">
      <c r="A12" s="5">
        <v>11</v>
      </c>
      <c r="B12" s="5">
        <v>1.18657078565434E-2</v>
      </c>
      <c r="C12" s="7">
        <f t="shared" si="0"/>
        <v>415299.77497901901</v>
      </c>
      <c r="D12" s="1" t="s">
        <v>2</v>
      </c>
    </row>
    <row r="13" spans="1:23">
      <c r="A13" s="5">
        <v>12</v>
      </c>
      <c r="B13" s="5">
        <v>1.1882617856803E-2</v>
      </c>
      <c r="C13" s="7">
        <f t="shared" si="0"/>
        <v>415891.62498810497</v>
      </c>
      <c r="D13" s="1" t="s">
        <v>2</v>
      </c>
    </row>
    <row r="14" spans="1:23">
      <c r="A14" s="5">
        <v>13</v>
      </c>
      <c r="B14" s="5">
        <v>1.22990757701719E-2</v>
      </c>
      <c r="C14" s="7">
        <f t="shared" si="0"/>
        <v>430467.65195601649</v>
      </c>
      <c r="D14" s="1" t="s">
        <v>2</v>
      </c>
    </row>
    <row r="15" spans="1:23">
      <c r="A15" s="5">
        <v>14</v>
      </c>
      <c r="B15" s="5">
        <v>1.2602669263203799E-2</v>
      </c>
      <c r="C15" s="7">
        <f t="shared" si="0"/>
        <v>441093.42421213299</v>
      </c>
      <c r="D15" s="1" t="s">
        <v>2</v>
      </c>
      <c r="G15" s="8" t="s">
        <v>25</v>
      </c>
      <c r="H15" s="8" t="s">
        <v>22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 s="5">
        <v>15</v>
      </c>
      <c r="B16" s="5">
        <v>1.32794625294057E-2</v>
      </c>
      <c r="C16" s="7">
        <f t="shared" si="0"/>
        <v>464781.18852919951</v>
      </c>
      <c r="D16" s="1" t="s">
        <v>3</v>
      </c>
      <c r="G16"/>
      <c r="H16" t="s">
        <v>1</v>
      </c>
      <c r="I16" t="s">
        <v>3</v>
      </c>
      <c r="J16" t="s">
        <v>4</v>
      </c>
      <c r="K16" t="s">
        <v>5</v>
      </c>
      <c r="L16" t="s">
        <v>2</v>
      </c>
      <c r="M16" t="s">
        <v>6</v>
      </c>
      <c r="N16" t="s">
        <v>23</v>
      </c>
      <c r="O16" t="s">
        <v>24</v>
      </c>
      <c r="P16"/>
      <c r="Q16"/>
      <c r="R16"/>
      <c r="S16"/>
      <c r="T16"/>
      <c r="U16"/>
      <c r="V16"/>
      <c r="W16"/>
    </row>
    <row r="17" spans="1:23">
      <c r="A17" s="5">
        <v>16</v>
      </c>
      <c r="B17" s="5">
        <v>1.35940671853973E-2</v>
      </c>
      <c r="C17" s="7">
        <f t="shared" si="0"/>
        <v>475792.35148890549</v>
      </c>
      <c r="D17" s="1" t="s">
        <v>3</v>
      </c>
      <c r="G17" t="s">
        <v>21</v>
      </c>
      <c r="H17" s="10">
        <v>1565869.9565924203</v>
      </c>
      <c r="I17" s="10">
        <v>2377378.9027690697</v>
      </c>
      <c r="J17" s="10">
        <v>11663092.626689322</v>
      </c>
      <c r="K17" s="10">
        <v>10164129.249030823</v>
      </c>
      <c r="L17" s="10">
        <v>4064495.5275015603</v>
      </c>
      <c r="M17" s="10">
        <v>5165033.7374167964</v>
      </c>
      <c r="N17" s="10"/>
      <c r="O17" s="10">
        <v>34999999.999999993</v>
      </c>
      <c r="P17"/>
      <c r="Q17"/>
      <c r="R17"/>
      <c r="S17"/>
      <c r="T17"/>
      <c r="U17"/>
      <c r="V17"/>
      <c r="W17"/>
    </row>
    <row r="18" spans="1:23">
      <c r="A18" s="5">
        <v>17</v>
      </c>
      <c r="B18" s="5">
        <v>1.3480809509240301E-2</v>
      </c>
      <c r="C18" s="7">
        <f t="shared" si="0"/>
        <v>471828.33282341051</v>
      </c>
      <c r="D18" s="1" t="s">
        <v>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 s="5">
        <v>18</v>
      </c>
      <c r="B19" s="5">
        <v>1.3679403698335001E-2</v>
      </c>
      <c r="C19" s="7">
        <f t="shared" si="0"/>
        <v>478779.12944172503</v>
      </c>
      <c r="D19" s="1" t="s">
        <v>3</v>
      </c>
      <c r="G19"/>
      <c r="H19"/>
      <c r="I19"/>
      <c r="J19"/>
      <c r="K19"/>
      <c r="L19"/>
      <c r="M19"/>
      <c r="N19"/>
      <c r="O19"/>
    </row>
    <row r="20" spans="1:23">
      <c r="A20" s="5">
        <v>19</v>
      </c>
      <c r="B20" s="5">
        <v>1.3891368585309399E-2</v>
      </c>
      <c r="C20" s="7">
        <f t="shared" si="0"/>
        <v>486197.90048582898</v>
      </c>
      <c r="D20" s="1" t="s">
        <v>3</v>
      </c>
      <c r="G20"/>
      <c r="H20"/>
      <c r="I20"/>
      <c r="J20"/>
      <c r="K20"/>
      <c r="L20"/>
      <c r="M20"/>
      <c r="N20"/>
      <c r="O20"/>
    </row>
    <row r="21" spans="1:23">
      <c r="A21" s="5">
        <v>20</v>
      </c>
      <c r="B21" s="5">
        <v>1.39833904471869E-2</v>
      </c>
      <c r="C21" s="7">
        <f t="shared" si="0"/>
        <v>489418.66565154149</v>
      </c>
      <c r="D21" s="1" t="s">
        <v>4</v>
      </c>
      <c r="G21"/>
      <c r="H21"/>
      <c r="I21"/>
      <c r="J21"/>
      <c r="K21"/>
      <c r="L21"/>
      <c r="M21"/>
      <c r="N21"/>
      <c r="O21"/>
    </row>
    <row r="22" spans="1:23">
      <c r="A22" s="5">
        <v>21</v>
      </c>
      <c r="B22" s="5">
        <v>1.3960974865447499E-2</v>
      </c>
      <c r="C22" s="7">
        <f t="shared" si="0"/>
        <v>488634.12029066245</v>
      </c>
      <c r="D22" s="1" t="s">
        <v>4</v>
      </c>
      <c r="G22"/>
      <c r="H22"/>
      <c r="I22"/>
      <c r="J22"/>
      <c r="K22"/>
      <c r="L22"/>
      <c r="M22"/>
      <c r="N22"/>
      <c r="O22"/>
    </row>
    <row r="23" spans="1:23">
      <c r="A23" s="5">
        <v>22</v>
      </c>
      <c r="B23" s="5">
        <v>1.33223274137846E-2</v>
      </c>
      <c r="C23" s="7">
        <f t="shared" si="0"/>
        <v>466281.45948246104</v>
      </c>
      <c r="D23" s="1" t="s">
        <v>4</v>
      </c>
      <c r="G23"/>
      <c r="H23"/>
      <c r="I23"/>
      <c r="J23"/>
      <c r="K23"/>
      <c r="L23"/>
      <c r="M23"/>
      <c r="N23"/>
      <c r="O23"/>
    </row>
    <row r="24" spans="1:23">
      <c r="A24" s="5">
        <v>23</v>
      </c>
      <c r="B24" s="5">
        <v>1.2895251593275999E-2</v>
      </c>
      <c r="C24" s="7">
        <f t="shared" si="0"/>
        <v>451333.80576466001</v>
      </c>
      <c r="D24" s="1" t="s">
        <v>4</v>
      </c>
      <c r="G24"/>
      <c r="H24"/>
      <c r="I24"/>
      <c r="J24"/>
      <c r="K24"/>
      <c r="L24"/>
      <c r="M24"/>
      <c r="N24"/>
      <c r="O24"/>
    </row>
    <row r="25" spans="1:23">
      <c r="A25" s="5">
        <v>24</v>
      </c>
      <c r="B25" s="5">
        <v>1.2920419965755299E-2</v>
      </c>
      <c r="C25" s="7">
        <f t="shared" si="0"/>
        <v>452214.69880143547</v>
      </c>
      <c r="D25" s="1" t="s">
        <v>4</v>
      </c>
      <c r="G25"/>
      <c r="H25" s="9" t="s">
        <v>1</v>
      </c>
      <c r="I25" s="9" t="s">
        <v>2</v>
      </c>
      <c r="J25" s="9" t="s">
        <v>3</v>
      </c>
      <c r="K25" s="9" t="s">
        <v>4</v>
      </c>
      <c r="L25" s="9" t="s">
        <v>5</v>
      </c>
      <c r="M25" s="9" t="s">
        <v>6</v>
      </c>
      <c r="N25"/>
      <c r="O25"/>
    </row>
    <row r="26" spans="1:23">
      <c r="A26" s="5">
        <v>25</v>
      </c>
      <c r="B26" s="5">
        <v>1.30478348514319E-2</v>
      </c>
      <c r="C26" s="7">
        <f t="shared" si="0"/>
        <v>456674.21980011649</v>
      </c>
      <c r="D26" s="1" t="s">
        <v>4</v>
      </c>
      <c r="G26"/>
      <c r="H26" s="11">
        <v>1565869.9565924203</v>
      </c>
      <c r="I26" s="11">
        <v>4064495.5275015603</v>
      </c>
      <c r="J26" s="11">
        <v>2377378.9027690697</v>
      </c>
      <c r="K26" s="11">
        <v>11663092.626689322</v>
      </c>
      <c r="L26" s="11">
        <v>10164129.249030823</v>
      </c>
      <c r="M26" s="11">
        <v>5165033.7374167964</v>
      </c>
      <c r="N26"/>
      <c r="O26"/>
    </row>
    <row r="27" spans="1:23">
      <c r="A27" s="5">
        <v>26</v>
      </c>
      <c r="B27" s="5">
        <v>1.2968790431614001E-2</v>
      </c>
      <c r="C27" s="7">
        <f t="shared" si="0"/>
        <v>453907.66510649002</v>
      </c>
      <c r="D27" s="1" t="s">
        <v>4</v>
      </c>
      <c r="G27"/>
      <c r="H27"/>
      <c r="I27"/>
      <c r="J27"/>
      <c r="K27"/>
      <c r="L27"/>
      <c r="M27"/>
      <c r="N27"/>
      <c r="O27"/>
    </row>
    <row r="28" spans="1:23">
      <c r="A28" s="5">
        <v>27</v>
      </c>
      <c r="B28" s="5">
        <v>1.274345484676E-2</v>
      </c>
      <c r="C28" s="7">
        <f t="shared" si="0"/>
        <v>446020.91963660001</v>
      </c>
      <c r="D28" s="1" t="s">
        <v>4</v>
      </c>
      <c r="G28"/>
      <c r="H28"/>
      <c r="I28"/>
      <c r="J28"/>
      <c r="K28"/>
      <c r="L28"/>
      <c r="M28"/>
      <c r="N28"/>
      <c r="O28"/>
    </row>
    <row r="29" spans="1:23">
      <c r="A29" s="5">
        <v>28</v>
      </c>
      <c r="B29" s="5">
        <v>1.28130611268981E-2</v>
      </c>
      <c r="C29" s="7">
        <f t="shared" si="0"/>
        <v>448457.13944143354</v>
      </c>
      <c r="D29" s="1" t="s">
        <v>4</v>
      </c>
      <c r="G29"/>
      <c r="H29"/>
      <c r="I29"/>
      <c r="J29"/>
      <c r="K29"/>
      <c r="L29"/>
      <c r="M29"/>
      <c r="N29"/>
      <c r="O29"/>
    </row>
    <row r="30" spans="1:23">
      <c r="A30" s="5">
        <v>29</v>
      </c>
      <c r="B30" s="5">
        <v>1.25377820529055E-2</v>
      </c>
      <c r="C30" s="7">
        <f t="shared" si="0"/>
        <v>438822.3718516925</v>
      </c>
      <c r="D30" s="1" t="s">
        <v>4</v>
      </c>
    </row>
    <row r="31" spans="1:23">
      <c r="A31" s="5">
        <v>30</v>
      </c>
      <c r="B31" s="5">
        <v>1.2789859033518799E-2</v>
      </c>
      <c r="C31" s="7">
        <f t="shared" si="0"/>
        <v>447645.066173158</v>
      </c>
      <c r="D31" s="1" t="s">
        <v>4</v>
      </c>
    </row>
    <row r="32" spans="1:23">
      <c r="A32" s="5">
        <v>31</v>
      </c>
      <c r="B32" s="5">
        <v>1.25881187978641E-2</v>
      </c>
      <c r="C32" s="7">
        <f t="shared" si="0"/>
        <v>440584.15792524349</v>
      </c>
      <c r="D32" s="1" t="s">
        <v>4</v>
      </c>
    </row>
    <row r="33" spans="1:4">
      <c r="A33" s="5">
        <v>32</v>
      </c>
      <c r="B33" s="5">
        <v>1.2453232051607701E-2</v>
      </c>
      <c r="C33" s="7">
        <f t="shared" si="0"/>
        <v>435863.12180626951</v>
      </c>
      <c r="D33" s="1" t="s">
        <v>4</v>
      </c>
    </row>
    <row r="34" spans="1:4">
      <c r="A34" s="5">
        <v>33</v>
      </c>
      <c r="B34" s="5">
        <v>1.24382883304481E-2</v>
      </c>
      <c r="C34" s="7">
        <f t="shared" si="0"/>
        <v>435340.09156568348</v>
      </c>
      <c r="D34" s="1" t="s">
        <v>4</v>
      </c>
    </row>
    <row r="35" spans="1:4">
      <c r="A35" s="5">
        <v>34</v>
      </c>
      <c r="B35" s="5">
        <v>1.26801406597417E-2</v>
      </c>
      <c r="C35" s="7">
        <f t="shared" si="0"/>
        <v>443804.92309095949</v>
      </c>
      <c r="D35" s="1" t="s">
        <v>4</v>
      </c>
    </row>
    <row r="36" spans="1:4">
      <c r="A36" s="5">
        <v>35</v>
      </c>
      <c r="B36" s="5">
        <v>1.29613185710342E-2</v>
      </c>
      <c r="C36" s="7">
        <f t="shared" si="0"/>
        <v>453646.14998619701</v>
      </c>
      <c r="D36" s="1" t="s">
        <v>4</v>
      </c>
    </row>
    <row r="37" spans="1:4">
      <c r="A37" s="5">
        <v>36</v>
      </c>
      <c r="B37" s="5">
        <v>1.32346313659269E-2</v>
      </c>
      <c r="C37" s="7">
        <f t="shared" si="0"/>
        <v>463212.09780744149</v>
      </c>
      <c r="D37" s="1" t="s">
        <v>4</v>
      </c>
    </row>
    <row r="38" spans="1:4">
      <c r="A38" s="5">
        <v>37</v>
      </c>
      <c r="B38" s="5">
        <v>1.3057666246931599E-2</v>
      </c>
      <c r="C38" s="7">
        <f t="shared" si="0"/>
        <v>457018.31864260597</v>
      </c>
      <c r="D38" s="1" t="s">
        <v>4</v>
      </c>
    </row>
    <row r="39" spans="1:4">
      <c r="A39" s="5">
        <v>38</v>
      </c>
      <c r="B39" s="5">
        <v>1.3385248344982901E-2</v>
      </c>
      <c r="C39" s="7">
        <f t="shared" si="0"/>
        <v>468483.69207440154</v>
      </c>
      <c r="D39" s="1" t="s">
        <v>4</v>
      </c>
    </row>
    <row r="40" spans="1:4">
      <c r="A40" s="5">
        <v>39</v>
      </c>
      <c r="B40" s="5">
        <v>1.37694592811126E-2</v>
      </c>
      <c r="C40" s="7">
        <f t="shared" si="0"/>
        <v>481931.07483894099</v>
      </c>
      <c r="D40" s="1" t="s">
        <v>4</v>
      </c>
    </row>
    <row r="41" spans="1:4">
      <c r="A41" s="5">
        <v>40</v>
      </c>
      <c r="B41" s="5">
        <v>1.46424872014893E-2</v>
      </c>
      <c r="C41" s="7">
        <f t="shared" si="0"/>
        <v>512487.05205212551</v>
      </c>
      <c r="D41" s="1" t="s">
        <v>4</v>
      </c>
    </row>
    <row r="42" spans="1:4">
      <c r="A42" s="5">
        <v>41</v>
      </c>
      <c r="B42" s="5">
        <v>1.4475353477993801E-2</v>
      </c>
      <c r="C42" s="7">
        <f t="shared" si="0"/>
        <v>506637.37172978302</v>
      </c>
      <c r="D42" s="1" t="s">
        <v>4</v>
      </c>
    </row>
    <row r="43" spans="1:4">
      <c r="A43" s="5">
        <v>42</v>
      </c>
      <c r="B43" s="5">
        <v>1.45001285946531E-2</v>
      </c>
      <c r="C43" s="7">
        <f t="shared" si="0"/>
        <v>507504.50081285852</v>
      </c>
      <c r="D43" s="1" t="s">
        <v>4</v>
      </c>
    </row>
    <row r="44" spans="1:4">
      <c r="A44" s="5">
        <v>43</v>
      </c>
      <c r="B44" s="5">
        <v>1.44136123142554E-2</v>
      </c>
      <c r="C44" s="7">
        <f t="shared" si="0"/>
        <v>504476.43099893903</v>
      </c>
      <c r="D44" s="1" t="s">
        <v>4</v>
      </c>
    </row>
    <row r="45" spans="1:4">
      <c r="A45" s="5">
        <v>44</v>
      </c>
      <c r="B45" s="5">
        <v>1.46483860387892E-2</v>
      </c>
      <c r="C45" s="7">
        <f t="shared" si="0"/>
        <v>512693.51135762199</v>
      </c>
      <c r="D45" s="1" t="s">
        <v>4</v>
      </c>
    </row>
    <row r="46" spans="1:4">
      <c r="A46" s="5">
        <v>45</v>
      </c>
      <c r="B46" s="5">
        <v>1.56767500080617E-2</v>
      </c>
      <c r="C46" s="7">
        <f t="shared" si="0"/>
        <v>548686.25028215954</v>
      </c>
      <c r="D46" s="1" t="s">
        <v>5</v>
      </c>
    </row>
    <row r="47" spans="1:4">
      <c r="A47" s="5">
        <v>46</v>
      </c>
      <c r="B47" s="5">
        <v>1.6714158861194098E-2</v>
      </c>
      <c r="C47" s="7">
        <f t="shared" si="0"/>
        <v>584995.56014179345</v>
      </c>
      <c r="D47" s="1" t="s">
        <v>5</v>
      </c>
    </row>
    <row r="48" spans="1:4">
      <c r="A48" s="5">
        <v>47</v>
      </c>
      <c r="B48" s="5">
        <v>1.7070448634104601E-2</v>
      </c>
      <c r="C48" s="7">
        <f t="shared" si="0"/>
        <v>597465.70219366101</v>
      </c>
      <c r="D48" s="1" t="s">
        <v>5</v>
      </c>
    </row>
    <row r="49" spans="1:4">
      <c r="A49" s="5">
        <v>48</v>
      </c>
      <c r="B49" s="5">
        <v>1.7050785843105098E-2</v>
      </c>
      <c r="C49" s="7">
        <f t="shared" si="0"/>
        <v>596777.50450867845</v>
      </c>
      <c r="D49" s="1" t="s">
        <v>5</v>
      </c>
    </row>
    <row r="50" spans="1:4">
      <c r="A50" s="5">
        <v>49</v>
      </c>
      <c r="B50" s="5">
        <v>1.6533654439818898E-2</v>
      </c>
      <c r="C50" s="7">
        <f t="shared" si="0"/>
        <v>578677.90539366147</v>
      </c>
      <c r="D50" s="1" t="s">
        <v>5</v>
      </c>
    </row>
    <row r="51" spans="1:4">
      <c r="A51" s="5">
        <v>50</v>
      </c>
      <c r="B51" s="5">
        <v>1.6767248396892601E-2</v>
      </c>
      <c r="C51" s="7">
        <f t="shared" si="0"/>
        <v>586853.69389124098</v>
      </c>
      <c r="D51" s="1" t="s">
        <v>5</v>
      </c>
    </row>
    <row r="52" spans="1:4">
      <c r="A52" s="5">
        <v>51</v>
      </c>
      <c r="B52" s="5">
        <v>1.62351732724468E-2</v>
      </c>
      <c r="C52" s="7">
        <f t="shared" si="0"/>
        <v>568231.06453563797</v>
      </c>
      <c r="D52" s="1" t="s">
        <v>5</v>
      </c>
    </row>
    <row r="53" spans="1:4">
      <c r="A53" s="5">
        <v>52</v>
      </c>
      <c r="B53" s="5">
        <v>1.5708603729480901E-2</v>
      </c>
      <c r="C53" s="7">
        <f t="shared" si="0"/>
        <v>549801.13053183153</v>
      </c>
      <c r="D53" s="1" t="s">
        <v>5</v>
      </c>
    </row>
    <row r="54" spans="1:4">
      <c r="A54" s="5">
        <v>53</v>
      </c>
      <c r="B54" s="5">
        <v>1.5409336050468901E-2</v>
      </c>
      <c r="C54" s="7">
        <f t="shared" si="0"/>
        <v>539326.76176641148</v>
      </c>
      <c r="D54" s="1" t="s">
        <v>5</v>
      </c>
    </row>
    <row r="55" spans="1:4">
      <c r="A55" s="5">
        <v>54</v>
      </c>
      <c r="B55" s="5">
        <v>1.5013327439739399E-2</v>
      </c>
      <c r="C55" s="7">
        <f t="shared" si="0"/>
        <v>525466.46039087896</v>
      </c>
      <c r="D55" s="1" t="s">
        <v>5</v>
      </c>
    </row>
    <row r="56" spans="1:4">
      <c r="A56" s="5">
        <v>55</v>
      </c>
      <c r="B56" s="5">
        <v>1.44910837107934E-2</v>
      </c>
      <c r="C56" s="7">
        <f t="shared" si="0"/>
        <v>507187.92987776897</v>
      </c>
      <c r="D56" s="1" t="s">
        <v>5</v>
      </c>
    </row>
    <row r="57" spans="1:4">
      <c r="A57" s="5">
        <v>56</v>
      </c>
      <c r="B57" s="5">
        <v>1.4309006266138199E-2</v>
      </c>
      <c r="C57" s="7">
        <f t="shared" si="0"/>
        <v>500815.21931483696</v>
      </c>
      <c r="D57" s="1" t="s">
        <v>5</v>
      </c>
    </row>
    <row r="58" spans="1:4">
      <c r="A58" s="5">
        <v>57</v>
      </c>
      <c r="B58" s="5">
        <v>1.3603898580897E-2</v>
      </c>
      <c r="C58" s="7">
        <f t="shared" si="0"/>
        <v>476136.45033139503</v>
      </c>
      <c r="D58" s="1" t="s">
        <v>5</v>
      </c>
    </row>
    <row r="59" spans="1:4">
      <c r="A59" s="5">
        <v>58</v>
      </c>
      <c r="B59" s="5">
        <v>1.30722167122712E-2</v>
      </c>
      <c r="C59" s="7">
        <f t="shared" si="0"/>
        <v>457527.58492949198</v>
      </c>
      <c r="D59" s="1" t="s">
        <v>5</v>
      </c>
    </row>
    <row r="60" spans="1:4">
      <c r="A60" s="5">
        <v>59</v>
      </c>
      <c r="B60" s="5">
        <v>1.2527950657405799E-2</v>
      </c>
      <c r="C60" s="7">
        <f t="shared" si="0"/>
        <v>438478.27300920297</v>
      </c>
      <c r="D60" s="1" t="s">
        <v>5</v>
      </c>
    </row>
    <row r="61" spans="1:4">
      <c r="A61" s="5">
        <v>60</v>
      </c>
      <c r="B61" s="5">
        <v>1.2327783445031101E-2</v>
      </c>
      <c r="C61" s="7">
        <f t="shared" si="0"/>
        <v>431472.42057608854</v>
      </c>
      <c r="D61" s="1" t="s">
        <v>5</v>
      </c>
    </row>
    <row r="62" spans="1:4">
      <c r="A62" s="5">
        <v>61</v>
      </c>
      <c r="B62" s="5">
        <v>1.20206506496193E-2</v>
      </c>
      <c r="C62" s="7">
        <f t="shared" si="0"/>
        <v>420722.77273667551</v>
      </c>
      <c r="D62" s="1" t="s">
        <v>5</v>
      </c>
    </row>
    <row r="63" spans="1:4">
      <c r="A63" s="5">
        <v>62</v>
      </c>
      <c r="B63" s="5">
        <v>1.1844865298084E-2</v>
      </c>
      <c r="C63" s="7">
        <f t="shared" si="0"/>
        <v>414570.28543294</v>
      </c>
      <c r="D63" s="1" t="s">
        <v>5</v>
      </c>
    </row>
    <row r="64" spans="1:4">
      <c r="A64" s="5">
        <v>63</v>
      </c>
      <c r="B64" s="5">
        <v>1.1986437393280199E-2</v>
      </c>
      <c r="C64" s="7">
        <f t="shared" si="0"/>
        <v>419525.30876480695</v>
      </c>
      <c r="D64" s="1" t="s">
        <v>5</v>
      </c>
    </row>
    <row r="65" spans="1:4">
      <c r="A65" s="5">
        <v>64</v>
      </c>
      <c r="B65" s="5">
        <v>1.2040313440618801E-2</v>
      </c>
      <c r="C65" s="7">
        <f t="shared" si="0"/>
        <v>421410.97042165801</v>
      </c>
      <c r="D65" s="1" t="s">
        <v>5</v>
      </c>
    </row>
    <row r="66" spans="1:4">
      <c r="A66" s="5">
        <v>65</v>
      </c>
      <c r="B66" s="5">
        <v>9.6611157296822396E-3</v>
      </c>
      <c r="C66" s="7">
        <f t="shared" si="0"/>
        <v>338139.05053887836</v>
      </c>
      <c r="D66" s="1" t="s">
        <v>6</v>
      </c>
    </row>
    <row r="67" spans="1:4">
      <c r="A67" s="5">
        <v>66</v>
      </c>
      <c r="B67" s="5">
        <v>9.1215687446566402E-3</v>
      </c>
      <c r="C67" s="7">
        <f t="shared" ref="C67:C100" si="1">$F$2*B67</f>
        <v>319254.90606298239</v>
      </c>
      <c r="D67" s="1" t="s">
        <v>6</v>
      </c>
    </row>
    <row r="68" spans="1:4">
      <c r="A68" s="5">
        <v>67</v>
      </c>
      <c r="B68" s="5">
        <v>8.9737045563405803E-3</v>
      </c>
      <c r="C68" s="7">
        <f t="shared" si="1"/>
        <v>314079.65947192028</v>
      </c>
      <c r="D68" s="1" t="s">
        <v>6</v>
      </c>
    </row>
    <row r="69" spans="1:4">
      <c r="A69" s="5">
        <v>68</v>
      </c>
      <c r="B69" s="5">
        <v>8.6064036204703803E-3</v>
      </c>
      <c r="C69" s="7">
        <f t="shared" si="1"/>
        <v>301224.1267164633</v>
      </c>
      <c r="D69" s="1" t="s">
        <v>6</v>
      </c>
    </row>
    <row r="70" spans="1:4">
      <c r="A70" s="5">
        <v>69</v>
      </c>
      <c r="B70" s="5">
        <v>7.9559584942077294E-3</v>
      </c>
      <c r="C70" s="7">
        <f t="shared" si="1"/>
        <v>278458.5472972705</v>
      </c>
      <c r="D70" s="1" t="s">
        <v>6</v>
      </c>
    </row>
    <row r="71" spans="1:4">
      <c r="A71" s="5">
        <v>70</v>
      </c>
      <c r="B71" s="5">
        <v>7.5701745347980303E-3</v>
      </c>
      <c r="C71" s="7">
        <f t="shared" si="1"/>
        <v>264956.10871793109</v>
      </c>
      <c r="D71" s="1" t="s">
        <v>6</v>
      </c>
    </row>
    <row r="72" spans="1:4">
      <c r="A72" s="5">
        <v>71</v>
      </c>
      <c r="B72" s="5">
        <v>7.1879298777682296E-3</v>
      </c>
      <c r="C72" s="7">
        <f t="shared" si="1"/>
        <v>251577.54572188805</v>
      </c>
      <c r="D72" s="1" t="s">
        <v>6</v>
      </c>
    </row>
    <row r="73" spans="1:4">
      <c r="A73" s="5">
        <v>72</v>
      </c>
      <c r="B73" s="5">
        <v>6.9881559212135597E-3</v>
      </c>
      <c r="C73" s="7">
        <f t="shared" si="1"/>
        <v>244585.4572424746</v>
      </c>
      <c r="D73" s="1" t="s">
        <v>6</v>
      </c>
    </row>
    <row r="74" spans="1:4">
      <c r="A74" s="5">
        <v>73</v>
      </c>
      <c r="B74" s="5">
        <v>6.6357987065029603E-3</v>
      </c>
      <c r="C74" s="7">
        <f t="shared" si="1"/>
        <v>232252.95472760362</v>
      </c>
      <c r="D74" s="1" t="s">
        <v>6</v>
      </c>
    </row>
    <row r="75" spans="1:4">
      <c r="A75" s="5">
        <v>74</v>
      </c>
      <c r="B75" s="5">
        <v>6.2854077708923099E-3</v>
      </c>
      <c r="C75" s="7">
        <f t="shared" si="1"/>
        <v>219989.27198123085</v>
      </c>
      <c r="D75" s="1" t="s">
        <v>6</v>
      </c>
    </row>
    <row r="76" spans="1:4">
      <c r="A76" s="5">
        <v>75</v>
      </c>
      <c r="B76" s="5">
        <v>6.15209404791586E-3</v>
      </c>
      <c r="C76" s="7">
        <f t="shared" si="1"/>
        <v>215323.29167705509</v>
      </c>
      <c r="D76" s="1" t="s">
        <v>6</v>
      </c>
    </row>
    <row r="77" spans="1:4">
      <c r="A77" s="5">
        <v>76</v>
      </c>
      <c r="B77" s="5">
        <v>5.8233321824046301E-3</v>
      </c>
      <c r="C77" s="7">
        <f t="shared" si="1"/>
        <v>203816.62638416205</v>
      </c>
      <c r="D77" s="1" t="s">
        <v>6</v>
      </c>
    </row>
    <row r="78" spans="1:4">
      <c r="A78" s="5">
        <v>77</v>
      </c>
      <c r="B78" s="5">
        <v>5.4929972936134499E-3</v>
      </c>
      <c r="C78" s="7">
        <f t="shared" si="1"/>
        <v>192254.90527647076</v>
      </c>
      <c r="D78" s="1" t="s">
        <v>6</v>
      </c>
    </row>
    <row r="79" spans="1:4">
      <c r="A79" s="5">
        <v>78</v>
      </c>
      <c r="B79" s="5">
        <v>5.3872114780362697E-3</v>
      </c>
      <c r="C79" s="7">
        <f t="shared" si="1"/>
        <v>188552.40173126943</v>
      </c>
      <c r="D79" s="1" t="s">
        <v>6</v>
      </c>
    </row>
    <row r="80" spans="1:4">
      <c r="A80" s="5">
        <v>79</v>
      </c>
      <c r="B80" s="5">
        <v>5.1559770558824401E-3</v>
      </c>
      <c r="C80" s="7">
        <f t="shared" si="1"/>
        <v>180459.19695588542</v>
      </c>
      <c r="D80" s="1" t="s">
        <v>6</v>
      </c>
    </row>
    <row r="81" spans="1:4">
      <c r="A81" s="5">
        <v>80</v>
      </c>
      <c r="B81" s="5">
        <v>5.0332812400457104E-3</v>
      </c>
      <c r="C81" s="7">
        <f t="shared" si="1"/>
        <v>176164.84340159988</v>
      </c>
      <c r="D81" s="1" t="s">
        <v>6</v>
      </c>
    </row>
    <row r="82" spans="1:4">
      <c r="A82" s="5">
        <v>81</v>
      </c>
      <c r="B82" s="5">
        <v>4.61328402429692E-3</v>
      </c>
      <c r="C82" s="7">
        <f t="shared" si="1"/>
        <v>161464.94085039219</v>
      </c>
      <c r="D82" s="1" t="s">
        <v>6</v>
      </c>
    </row>
    <row r="83" spans="1:4">
      <c r="A83" s="5">
        <v>82</v>
      </c>
      <c r="B83" s="5">
        <v>4.1948598318280799E-3</v>
      </c>
      <c r="C83" s="7">
        <f t="shared" si="1"/>
        <v>146820.09411398281</v>
      </c>
      <c r="D83" s="1" t="s">
        <v>6</v>
      </c>
    </row>
    <row r="84" spans="1:4">
      <c r="A84" s="5">
        <v>83</v>
      </c>
      <c r="B84" s="5">
        <v>3.9463221535947102E-3</v>
      </c>
      <c r="C84" s="7">
        <f t="shared" si="1"/>
        <v>138121.27537581485</v>
      </c>
      <c r="D84" s="1" t="s">
        <v>6</v>
      </c>
    </row>
    <row r="85" spans="1:4">
      <c r="A85" s="5">
        <v>84</v>
      </c>
      <c r="B85" s="5">
        <v>3.5672235431248298E-3</v>
      </c>
      <c r="C85" s="7">
        <f t="shared" si="1"/>
        <v>124852.82400936904</v>
      </c>
      <c r="D85" s="1" t="s">
        <v>6</v>
      </c>
    </row>
    <row r="86" spans="1:4">
      <c r="A86" s="5">
        <v>85</v>
      </c>
      <c r="B86" s="5">
        <v>3.3033488879118701E-3</v>
      </c>
      <c r="C86" s="7">
        <f t="shared" si="1"/>
        <v>115617.21107691545</v>
      </c>
      <c r="D86" s="1" t="s">
        <v>6</v>
      </c>
    </row>
    <row r="87" spans="1:4">
      <c r="A87" s="5">
        <v>86</v>
      </c>
      <c r="B87" s="5">
        <v>2.9415535335215199E-3</v>
      </c>
      <c r="C87" s="7">
        <f t="shared" si="1"/>
        <v>102954.3736732532</v>
      </c>
      <c r="D87" s="1" t="s">
        <v>6</v>
      </c>
    </row>
    <row r="88" spans="1:4">
      <c r="A88" s="5">
        <v>87</v>
      </c>
      <c r="B88" s="5">
        <v>2.6218365518700499E-3</v>
      </c>
      <c r="C88" s="7">
        <f t="shared" si="1"/>
        <v>91764.279315451742</v>
      </c>
      <c r="D88" s="1" t="s">
        <v>6</v>
      </c>
    </row>
    <row r="89" spans="1:4">
      <c r="A89" s="5">
        <v>88</v>
      </c>
      <c r="B89" s="5">
        <v>2.2391986390202599E-3</v>
      </c>
      <c r="C89" s="7">
        <f t="shared" si="1"/>
        <v>78371.95236570909</v>
      </c>
      <c r="D89" s="1" t="s">
        <v>6</v>
      </c>
    </row>
    <row r="90" spans="1:4">
      <c r="A90" s="5">
        <v>89</v>
      </c>
      <c r="B90" s="5">
        <v>1.9328523552484299E-3</v>
      </c>
      <c r="C90" s="7">
        <f t="shared" si="1"/>
        <v>67649.832433695046</v>
      </c>
      <c r="D90" s="1" t="s">
        <v>6</v>
      </c>
    </row>
    <row r="91" spans="1:4">
      <c r="A91" s="5">
        <v>90</v>
      </c>
      <c r="B91" s="5">
        <v>1.62768583893657E-3</v>
      </c>
      <c r="C91" s="7">
        <f t="shared" si="1"/>
        <v>56969.004362779946</v>
      </c>
      <c r="D91" s="1" t="s">
        <v>6</v>
      </c>
    </row>
    <row r="92" spans="1:4">
      <c r="A92" s="5">
        <v>91</v>
      </c>
      <c r="B92" s="5">
        <v>1.2658904845462299E-3</v>
      </c>
      <c r="C92" s="7">
        <f t="shared" si="1"/>
        <v>44306.166959118047</v>
      </c>
      <c r="D92" s="1" t="s">
        <v>6</v>
      </c>
    </row>
    <row r="93" spans="1:4">
      <c r="A93" s="5">
        <v>92</v>
      </c>
      <c r="B93" s="5">
        <v>8.6476954815692798E-4</v>
      </c>
      <c r="C93" s="7">
        <f t="shared" si="1"/>
        <v>30266.934185492479</v>
      </c>
      <c r="D93" s="1" t="s">
        <v>6</v>
      </c>
    </row>
    <row r="94" spans="1:4">
      <c r="A94" s="5">
        <v>93</v>
      </c>
      <c r="B94" s="5">
        <v>6.7679326620194305E-4</v>
      </c>
      <c r="C94" s="7">
        <f t="shared" si="1"/>
        <v>23687.764317068006</v>
      </c>
      <c r="D94" s="1" t="s">
        <v>6</v>
      </c>
    </row>
    <row r="95" spans="1:4">
      <c r="A95" s="5">
        <v>94</v>
      </c>
      <c r="B95" s="5">
        <v>5.3994024084559405E-4</v>
      </c>
      <c r="C95" s="7">
        <f t="shared" si="1"/>
        <v>18897.908429595791</v>
      </c>
      <c r="D95" s="1" t="s">
        <v>6</v>
      </c>
    </row>
    <row r="96" spans="1:4">
      <c r="A96" s="5">
        <v>95</v>
      </c>
      <c r="B96" s="5">
        <v>4.1685116918887801E-4</v>
      </c>
      <c r="C96" s="7">
        <f t="shared" si="1"/>
        <v>14589.790921610731</v>
      </c>
      <c r="D96" s="1" t="s">
        <v>6</v>
      </c>
    </row>
    <row r="97" spans="1:4">
      <c r="A97" s="5">
        <v>96</v>
      </c>
      <c r="B97" s="5">
        <v>3.1578442345157502E-4</v>
      </c>
      <c r="C97" s="7">
        <f t="shared" si="1"/>
        <v>11052.454820805126</v>
      </c>
      <c r="D97" s="1" t="s">
        <v>6</v>
      </c>
    </row>
    <row r="98" spans="1:4">
      <c r="A98" s="5">
        <v>97</v>
      </c>
      <c r="B98" s="5">
        <v>2.2061651501411399E-4</v>
      </c>
      <c r="C98" s="7">
        <f t="shared" si="1"/>
        <v>7721.5780254939891</v>
      </c>
      <c r="D98" s="1" t="s">
        <v>6</v>
      </c>
    </row>
    <row r="99" spans="1:4">
      <c r="A99" s="5">
        <v>98</v>
      </c>
      <c r="B99" s="5">
        <v>1.5297651397591899E-4</v>
      </c>
      <c r="C99" s="7">
        <f t="shared" si="1"/>
        <v>5354.177989157165</v>
      </c>
      <c r="D99" s="1" t="s">
        <v>6</v>
      </c>
    </row>
    <row r="100" spans="1:4">
      <c r="A100" s="5">
        <v>99</v>
      </c>
      <c r="B100" s="6">
        <v>9.9493722457345498E-5</v>
      </c>
      <c r="C100" s="7">
        <f t="shared" si="1"/>
        <v>3482.2802860070924</v>
      </c>
      <c r="D100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U58"/>
  <sheetViews>
    <sheetView tabSelected="1" zoomScale="106" zoomScaleNormal="106" zoomScalePageLayoutView="106" workbookViewId="0">
      <selection activeCell="P13" sqref="P13:U13"/>
    </sheetView>
  </sheetViews>
  <sheetFormatPr baseColWidth="10" defaultColWidth="8.83203125" defaultRowHeight="14" x14ac:dyDescent="0"/>
  <cols>
    <col min="1" max="1" width="24.1640625" customWidth="1"/>
    <col min="2" max="4" width="8.6640625" style="14" bestFit="1" customWidth="1"/>
    <col min="5" max="6" width="9.6640625" style="14" bestFit="1" customWidth="1"/>
    <col min="7" max="7" width="8.6640625" style="14" bestFit="1" customWidth="1"/>
    <col min="11" max="11" width="12.5" customWidth="1"/>
  </cols>
  <sheetData>
    <row r="1" spans="1:21"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1">
      <c r="B2" s="13">
        <v>1565869.9565924203</v>
      </c>
      <c r="C2" s="13">
        <v>4064495.5275015603</v>
      </c>
      <c r="D2" s="13">
        <v>2377378.9027690697</v>
      </c>
      <c r="E2" s="13">
        <v>11663092.626689322</v>
      </c>
      <c r="F2" s="13">
        <v>10164129.249030823</v>
      </c>
      <c r="G2" s="13">
        <v>5165033.7374167964</v>
      </c>
    </row>
    <row r="3" spans="1:21">
      <c r="A3" t="s">
        <v>26</v>
      </c>
      <c r="B3" s="16">
        <f>B4/B2*100000</f>
        <v>49.301667533106873</v>
      </c>
      <c r="C3" s="16">
        <f t="shared" ref="C3:G3" si="0">C4/C2*100000</f>
        <v>6.4952710173673243</v>
      </c>
      <c r="D3" s="16">
        <f t="shared" si="0"/>
        <v>2.0190302834811753</v>
      </c>
      <c r="E3" s="16">
        <f t="shared" si="0"/>
        <v>3.9526394478345077</v>
      </c>
      <c r="F3" s="16">
        <f t="shared" si="0"/>
        <v>8.5791903923609354</v>
      </c>
      <c r="G3" s="16">
        <f t="shared" si="0"/>
        <v>51.92608870240133</v>
      </c>
    </row>
    <row r="4" spans="1:21">
      <c r="A4" t="s">
        <v>17</v>
      </c>
      <c r="B4" s="14">
        <f>SUM(B6:B58)</f>
        <v>772</v>
      </c>
      <c r="C4" s="14">
        <f t="shared" ref="C4:G4" si="1">SUM(C6:C58)</f>
        <v>264</v>
      </c>
      <c r="D4" s="14">
        <f t="shared" si="1"/>
        <v>48</v>
      </c>
      <c r="E4" s="14">
        <f t="shared" si="1"/>
        <v>461</v>
      </c>
      <c r="F4" s="14">
        <f t="shared" si="1"/>
        <v>872</v>
      </c>
      <c r="G4" s="14">
        <f t="shared" si="1"/>
        <v>2682</v>
      </c>
    </row>
    <row r="5" spans="1:21" ht="28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21">
      <c r="A6" s="2">
        <v>201235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21">
      <c r="A7" s="2">
        <v>201236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2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s="3">
        <v>0</v>
      </c>
    </row>
    <row r="8" spans="1:21">
      <c r="A8" s="2">
        <v>201237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21">
      <c r="A9" s="2">
        <v>201238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2</v>
      </c>
      <c r="H9" s="3">
        <v>0</v>
      </c>
      <c r="I9" s="3">
        <v>1</v>
      </c>
      <c r="J9" s="3">
        <v>1</v>
      </c>
      <c r="K9" s="3">
        <v>0</v>
      </c>
      <c r="L9" s="3">
        <v>0</v>
      </c>
      <c r="M9" s="3">
        <v>0</v>
      </c>
    </row>
    <row r="10" spans="1:21">
      <c r="A10" s="2">
        <v>201239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3">
        <v>1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P10" s="14" t="str">
        <f>B1</f>
        <v>0-4</v>
      </c>
      <c r="Q10" s="14" t="str">
        <f t="shared" ref="Q10:U10" si="2">C1</f>
        <v>5-14</v>
      </c>
      <c r="R10" s="14" t="str">
        <f t="shared" si="2"/>
        <v>15-19</v>
      </c>
      <c r="S10" s="14" t="str">
        <f t="shared" si="2"/>
        <v>20-44</v>
      </c>
      <c r="T10" s="14" t="str">
        <f t="shared" si="2"/>
        <v>45-64</v>
      </c>
      <c r="U10" s="14" t="str">
        <f t="shared" si="2"/>
        <v>65+</v>
      </c>
    </row>
    <row r="11" spans="1:21">
      <c r="A11" s="2">
        <v>201240</v>
      </c>
      <c r="B11" s="15">
        <v>0</v>
      </c>
      <c r="C11" s="15">
        <v>0</v>
      </c>
      <c r="D11" s="15">
        <v>0</v>
      </c>
      <c r="E11" s="15">
        <v>1</v>
      </c>
      <c r="F11" s="15">
        <v>1</v>
      </c>
      <c r="G11" s="15">
        <v>3</v>
      </c>
      <c r="H11" s="3">
        <v>0</v>
      </c>
      <c r="I11" s="3">
        <v>3</v>
      </c>
      <c r="J11" s="3">
        <v>2</v>
      </c>
      <c r="K11" s="3">
        <v>0</v>
      </c>
      <c r="L11" s="3">
        <v>0</v>
      </c>
      <c r="M11" s="3">
        <v>0</v>
      </c>
      <c r="P11" s="17">
        <f>B3</f>
        <v>49.301667533106873</v>
      </c>
      <c r="Q11" s="17">
        <f t="shared" ref="Q11:U11" si="3">C3</f>
        <v>6.4952710173673243</v>
      </c>
      <c r="R11" s="17">
        <f t="shared" si="3"/>
        <v>2.0190302834811753</v>
      </c>
      <c r="S11" s="17">
        <f t="shared" si="3"/>
        <v>3.9526394478345077</v>
      </c>
      <c r="T11" s="17">
        <f t="shared" si="3"/>
        <v>8.5791903923609354</v>
      </c>
      <c r="U11" s="17">
        <f t="shared" si="3"/>
        <v>51.92608870240133</v>
      </c>
    </row>
    <row r="12" spans="1:21">
      <c r="A12" s="2">
        <v>201241</v>
      </c>
      <c r="B12" s="15">
        <v>0</v>
      </c>
      <c r="C12" s="15">
        <v>0</v>
      </c>
      <c r="D12" s="15">
        <v>0</v>
      </c>
      <c r="E12" s="15">
        <v>1</v>
      </c>
      <c r="F12" s="15">
        <v>0</v>
      </c>
      <c r="G12" s="15">
        <v>2</v>
      </c>
      <c r="H12" s="3">
        <v>1</v>
      </c>
      <c r="I12" s="3">
        <v>0</v>
      </c>
      <c r="J12" s="3">
        <v>4</v>
      </c>
      <c r="K12" s="3">
        <v>0</v>
      </c>
      <c r="L12" s="3">
        <v>0</v>
      </c>
      <c r="M12" s="3">
        <v>0</v>
      </c>
      <c r="P12" s="18">
        <f>P11/100000</f>
        <v>4.9301667533106872E-4</v>
      </c>
      <c r="Q12" s="18">
        <f t="shared" ref="Q12:U12" si="4">Q11/100000</f>
        <v>6.4952710173673243E-5</v>
      </c>
      <c r="R12" s="18">
        <f t="shared" si="4"/>
        <v>2.0190302834811754E-5</v>
      </c>
      <c r="S12" s="18">
        <f t="shared" si="4"/>
        <v>3.9526394478345077E-5</v>
      </c>
      <c r="T12" s="18">
        <f t="shared" si="4"/>
        <v>8.579190392360935E-5</v>
      </c>
      <c r="U12" s="18">
        <f t="shared" si="4"/>
        <v>5.1926088702401328E-4</v>
      </c>
    </row>
    <row r="13" spans="1:21">
      <c r="A13" s="2">
        <v>201242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2</v>
      </c>
      <c r="H13" s="3">
        <v>0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P13" s="19">
        <f>P12</f>
        <v>4.9301667533106872E-4</v>
      </c>
      <c r="Q13" s="19">
        <f t="shared" ref="Q13:U13" si="5">Q12</f>
        <v>6.4952710173673243E-5</v>
      </c>
      <c r="R13" s="19">
        <f t="shared" si="5"/>
        <v>2.0190302834811754E-5</v>
      </c>
      <c r="S13" s="19">
        <f t="shared" si="5"/>
        <v>3.9526394478345077E-5</v>
      </c>
      <c r="T13" s="19">
        <f t="shared" si="5"/>
        <v>8.579190392360935E-5</v>
      </c>
      <c r="U13" s="19">
        <f t="shared" si="5"/>
        <v>5.1926088702401328E-4</v>
      </c>
    </row>
    <row r="14" spans="1:21">
      <c r="A14" s="2">
        <v>201243</v>
      </c>
      <c r="B14" s="15">
        <v>0</v>
      </c>
      <c r="C14" s="15">
        <v>1</v>
      </c>
      <c r="D14" s="15">
        <v>0</v>
      </c>
      <c r="E14" s="15">
        <v>0</v>
      </c>
      <c r="F14" s="15">
        <v>1</v>
      </c>
      <c r="G14" s="15">
        <v>8</v>
      </c>
      <c r="H14" s="3">
        <v>0</v>
      </c>
      <c r="I14" s="3">
        <v>0</v>
      </c>
      <c r="J14" s="3">
        <v>10</v>
      </c>
      <c r="K14" s="3">
        <v>0</v>
      </c>
      <c r="L14" s="3">
        <v>0</v>
      </c>
      <c r="M14" s="3">
        <v>0</v>
      </c>
    </row>
    <row r="15" spans="1:21">
      <c r="A15" s="2">
        <v>201244</v>
      </c>
      <c r="B15" s="15">
        <v>1</v>
      </c>
      <c r="C15" s="15">
        <v>1</v>
      </c>
      <c r="D15" s="15">
        <v>0</v>
      </c>
      <c r="E15" s="15">
        <v>2</v>
      </c>
      <c r="F15" s="15">
        <v>3</v>
      </c>
      <c r="G15" s="15">
        <v>14</v>
      </c>
      <c r="H15" s="3">
        <v>0</v>
      </c>
      <c r="I15" s="3">
        <v>1</v>
      </c>
      <c r="J15" s="3">
        <v>17</v>
      </c>
      <c r="K15" s="3">
        <v>3</v>
      </c>
      <c r="L15" s="3">
        <v>0</v>
      </c>
      <c r="M15" s="3">
        <v>0</v>
      </c>
    </row>
    <row r="16" spans="1:21">
      <c r="A16" s="2">
        <v>201245</v>
      </c>
      <c r="B16" s="15">
        <v>5</v>
      </c>
      <c r="C16" s="15">
        <v>0</v>
      </c>
      <c r="D16" s="15">
        <v>0</v>
      </c>
      <c r="E16" s="15">
        <v>1</v>
      </c>
      <c r="F16" s="15">
        <v>5</v>
      </c>
      <c r="G16" s="15">
        <v>5</v>
      </c>
      <c r="H16" s="3">
        <v>0</v>
      </c>
      <c r="I16" s="3">
        <v>2</v>
      </c>
      <c r="J16" s="3">
        <v>8</v>
      </c>
      <c r="K16" s="3">
        <v>4</v>
      </c>
      <c r="L16" s="3">
        <v>0</v>
      </c>
      <c r="M16" s="3">
        <v>2</v>
      </c>
    </row>
    <row r="17" spans="1:13">
      <c r="A17" s="2">
        <v>201246</v>
      </c>
      <c r="B17" s="15">
        <v>2</v>
      </c>
      <c r="C17" s="15">
        <v>1</v>
      </c>
      <c r="D17" s="15">
        <v>2</v>
      </c>
      <c r="E17" s="15">
        <v>3</v>
      </c>
      <c r="F17" s="15">
        <v>2</v>
      </c>
      <c r="G17" s="15">
        <v>9</v>
      </c>
      <c r="H17" s="3">
        <v>0</v>
      </c>
      <c r="I17" s="3">
        <v>1</v>
      </c>
      <c r="J17" s="3">
        <v>10</v>
      </c>
      <c r="K17" s="3">
        <v>5</v>
      </c>
      <c r="L17" s="3">
        <v>0</v>
      </c>
      <c r="M17" s="3">
        <v>3</v>
      </c>
    </row>
    <row r="18" spans="1:13">
      <c r="A18" s="2">
        <v>201247</v>
      </c>
      <c r="B18" s="15">
        <v>8</v>
      </c>
      <c r="C18" s="15">
        <v>3</v>
      </c>
      <c r="D18" s="15">
        <v>2</v>
      </c>
      <c r="E18" s="15">
        <v>5</v>
      </c>
      <c r="F18" s="15">
        <v>6</v>
      </c>
      <c r="G18" s="15">
        <v>15</v>
      </c>
      <c r="H18" s="3">
        <v>0</v>
      </c>
      <c r="I18" s="3">
        <v>1</v>
      </c>
      <c r="J18" s="3">
        <v>27</v>
      </c>
      <c r="K18" s="3">
        <v>11</v>
      </c>
      <c r="L18" s="3">
        <v>0</v>
      </c>
      <c r="M18" s="3">
        <v>0</v>
      </c>
    </row>
    <row r="19" spans="1:13">
      <c r="A19" s="2">
        <v>201248</v>
      </c>
      <c r="B19" s="15">
        <v>5</v>
      </c>
      <c r="C19" s="15">
        <v>2</v>
      </c>
      <c r="D19" s="15">
        <v>0</v>
      </c>
      <c r="E19" s="15">
        <v>3</v>
      </c>
      <c r="F19" s="15">
        <v>5</v>
      </c>
      <c r="G19" s="15">
        <v>13</v>
      </c>
      <c r="H19" s="3">
        <v>0</v>
      </c>
      <c r="I19" s="3">
        <v>0</v>
      </c>
      <c r="J19" s="3">
        <v>25</v>
      </c>
      <c r="K19" s="3">
        <v>2</v>
      </c>
      <c r="L19" s="3">
        <v>0</v>
      </c>
      <c r="M19" s="3">
        <v>1</v>
      </c>
    </row>
    <row r="20" spans="1:13">
      <c r="A20" s="2">
        <v>201249</v>
      </c>
      <c r="B20" s="15">
        <v>20</v>
      </c>
      <c r="C20" s="15">
        <v>10</v>
      </c>
      <c r="D20" s="15">
        <v>3</v>
      </c>
      <c r="E20" s="15">
        <v>18</v>
      </c>
      <c r="F20" s="15">
        <v>32</v>
      </c>
      <c r="G20" s="15">
        <v>57</v>
      </c>
      <c r="H20" s="3">
        <v>1</v>
      </c>
      <c r="I20" s="3">
        <v>2</v>
      </c>
      <c r="J20" s="3">
        <v>76</v>
      </c>
      <c r="K20" s="3">
        <v>60</v>
      </c>
      <c r="L20" s="3">
        <v>0</v>
      </c>
      <c r="M20" s="3">
        <v>3</v>
      </c>
    </row>
    <row r="21" spans="1:13">
      <c r="A21" s="2">
        <v>201250</v>
      </c>
      <c r="B21" s="15">
        <v>27</v>
      </c>
      <c r="C21" s="15">
        <v>8</v>
      </c>
      <c r="D21" s="15">
        <v>2</v>
      </c>
      <c r="E21" s="15">
        <v>14</v>
      </c>
      <c r="F21" s="15">
        <v>23</v>
      </c>
      <c r="G21" s="15">
        <v>66</v>
      </c>
      <c r="H21" s="3">
        <v>1</v>
      </c>
      <c r="I21" s="3">
        <v>4</v>
      </c>
      <c r="J21" s="3">
        <v>84</v>
      </c>
      <c r="K21" s="3">
        <v>51</v>
      </c>
      <c r="L21" s="3">
        <v>0</v>
      </c>
      <c r="M21" s="3">
        <v>2</v>
      </c>
    </row>
    <row r="22" spans="1:13">
      <c r="A22" s="2">
        <v>201251</v>
      </c>
      <c r="B22" s="15">
        <v>15</v>
      </c>
      <c r="C22" s="15">
        <v>10</v>
      </c>
      <c r="D22" s="15">
        <v>1</v>
      </c>
      <c r="E22" s="15">
        <v>9</v>
      </c>
      <c r="F22" s="15">
        <v>21</v>
      </c>
      <c r="G22" s="15">
        <v>37</v>
      </c>
      <c r="H22" s="3">
        <v>2</v>
      </c>
      <c r="I22" s="3">
        <v>4</v>
      </c>
      <c r="J22" s="3">
        <v>76</v>
      </c>
      <c r="K22" s="3">
        <v>9</v>
      </c>
      <c r="L22" s="3">
        <v>0</v>
      </c>
      <c r="M22" s="3">
        <v>6</v>
      </c>
    </row>
    <row r="23" spans="1:13">
      <c r="A23" s="2">
        <v>201252</v>
      </c>
      <c r="B23" s="15">
        <v>43</v>
      </c>
      <c r="C23" s="15">
        <v>14</v>
      </c>
      <c r="D23" s="15">
        <v>1</v>
      </c>
      <c r="E23" s="15">
        <v>24</v>
      </c>
      <c r="F23" s="15">
        <v>52</v>
      </c>
      <c r="G23" s="15">
        <v>174</v>
      </c>
      <c r="H23" s="3">
        <v>3</v>
      </c>
      <c r="I23" s="3">
        <v>9</v>
      </c>
      <c r="J23" s="3">
        <v>172</v>
      </c>
      <c r="K23" s="3">
        <v>120</v>
      </c>
      <c r="L23" s="3">
        <v>0</v>
      </c>
      <c r="M23" s="3">
        <v>10</v>
      </c>
    </row>
    <row r="24" spans="1:13">
      <c r="A24" s="2">
        <v>201301</v>
      </c>
      <c r="B24" s="15">
        <v>33</v>
      </c>
      <c r="C24" s="15">
        <v>7</v>
      </c>
      <c r="D24" s="15">
        <v>2</v>
      </c>
      <c r="E24" s="15">
        <v>28</v>
      </c>
      <c r="F24" s="15">
        <v>49</v>
      </c>
      <c r="G24" s="15">
        <v>164</v>
      </c>
      <c r="H24" s="3">
        <v>0</v>
      </c>
      <c r="I24" s="3">
        <v>11</v>
      </c>
      <c r="J24" s="3">
        <v>130</v>
      </c>
      <c r="K24" s="3">
        <v>138</v>
      </c>
      <c r="L24" s="3">
        <v>0</v>
      </c>
      <c r="M24" s="3">
        <v>4</v>
      </c>
    </row>
    <row r="25" spans="1:13">
      <c r="A25" s="2">
        <v>201302</v>
      </c>
      <c r="B25" s="15">
        <v>112</v>
      </c>
      <c r="C25" s="15">
        <v>14</v>
      </c>
      <c r="D25" s="15">
        <v>7</v>
      </c>
      <c r="E25" s="15">
        <v>67</v>
      </c>
      <c r="F25" s="15">
        <v>136</v>
      </c>
      <c r="G25" s="15">
        <v>496</v>
      </c>
      <c r="H25" s="3">
        <v>0</v>
      </c>
      <c r="I25" s="3">
        <v>25</v>
      </c>
      <c r="J25" s="3">
        <v>321</v>
      </c>
      <c r="K25" s="3">
        <v>468</v>
      </c>
      <c r="L25" s="3">
        <v>0</v>
      </c>
      <c r="M25" s="3">
        <v>18</v>
      </c>
    </row>
    <row r="26" spans="1:13">
      <c r="A26" s="2">
        <v>201303</v>
      </c>
      <c r="B26" s="15">
        <v>65</v>
      </c>
      <c r="C26" s="15">
        <v>15</v>
      </c>
      <c r="D26" s="15">
        <v>3</v>
      </c>
      <c r="E26" s="15">
        <v>43</v>
      </c>
      <c r="F26" s="15">
        <v>111</v>
      </c>
      <c r="G26" s="15">
        <v>363</v>
      </c>
      <c r="H26" s="3">
        <v>1</v>
      </c>
      <c r="I26" s="3">
        <v>17</v>
      </c>
      <c r="J26" s="3">
        <v>236</v>
      </c>
      <c r="K26" s="3">
        <v>335</v>
      </c>
      <c r="L26" s="3">
        <v>0</v>
      </c>
      <c r="M26" s="3">
        <v>13</v>
      </c>
    </row>
    <row r="27" spans="1:13">
      <c r="A27" s="2">
        <v>201304</v>
      </c>
      <c r="B27" s="15">
        <v>47</v>
      </c>
      <c r="C27" s="15">
        <v>10</v>
      </c>
      <c r="D27" s="15">
        <v>4</v>
      </c>
      <c r="E27" s="15">
        <v>34</v>
      </c>
      <c r="F27" s="15">
        <v>76</v>
      </c>
      <c r="G27" s="15">
        <v>278</v>
      </c>
      <c r="H27" s="3">
        <v>0</v>
      </c>
      <c r="I27" s="3">
        <v>31</v>
      </c>
      <c r="J27" s="3">
        <v>228</v>
      </c>
      <c r="K27" s="3">
        <v>176</v>
      </c>
      <c r="L27" s="3">
        <v>0</v>
      </c>
      <c r="M27" s="3">
        <v>14</v>
      </c>
    </row>
    <row r="28" spans="1:13">
      <c r="A28" s="2">
        <v>201305</v>
      </c>
      <c r="B28" s="15">
        <v>40</v>
      </c>
      <c r="C28" s="15">
        <v>9</v>
      </c>
      <c r="D28" s="15">
        <v>2</v>
      </c>
      <c r="E28" s="15">
        <v>20</v>
      </c>
      <c r="F28" s="15">
        <v>30</v>
      </c>
      <c r="G28" s="15">
        <v>125</v>
      </c>
      <c r="H28" s="3">
        <v>0</v>
      </c>
      <c r="I28" s="3">
        <v>18</v>
      </c>
      <c r="J28" s="3">
        <v>72</v>
      </c>
      <c r="K28" s="3">
        <v>125</v>
      </c>
      <c r="L28" s="3">
        <v>0</v>
      </c>
      <c r="M28" s="3">
        <v>11</v>
      </c>
    </row>
    <row r="29" spans="1:13">
      <c r="A29" s="2">
        <v>201306</v>
      </c>
      <c r="B29" s="15">
        <v>38</v>
      </c>
      <c r="C29" s="15">
        <v>16</v>
      </c>
      <c r="D29" s="15">
        <v>4</v>
      </c>
      <c r="E29" s="15">
        <v>21</v>
      </c>
      <c r="F29" s="15">
        <v>36</v>
      </c>
      <c r="G29" s="15">
        <v>123</v>
      </c>
      <c r="H29" s="3">
        <v>0</v>
      </c>
      <c r="I29" s="3">
        <v>20</v>
      </c>
      <c r="J29" s="3">
        <v>68</v>
      </c>
      <c r="K29" s="3">
        <v>137</v>
      </c>
      <c r="L29" s="3">
        <v>0</v>
      </c>
      <c r="M29" s="3">
        <v>13</v>
      </c>
    </row>
    <row r="30" spans="1:13">
      <c r="A30" s="2">
        <v>201307</v>
      </c>
      <c r="B30" s="15">
        <v>16</v>
      </c>
      <c r="C30" s="15">
        <v>2</v>
      </c>
      <c r="D30" s="15">
        <v>0</v>
      </c>
      <c r="E30" s="15">
        <v>14</v>
      </c>
      <c r="F30" s="15">
        <v>23</v>
      </c>
      <c r="G30" s="15">
        <v>62</v>
      </c>
      <c r="H30" s="3">
        <v>0</v>
      </c>
      <c r="I30" s="3">
        <v>13</v>
      </c>
      <c r="J30" s="3">
        <v>43</v>
      </c>
      <c r="K30" s="3">
        <v>55</v>
      </c>
      <c r="L30" s="3">
        <v>0</v>
      </c>
      <c r="M30" s="3">
        <v>6</v>
      </c>
    </row>
    <row r="31" spans="1:13">
      <c r="A31" s="2">
        <v>201308</v>
      </c>
      <c r="B31" s="15">
        <v>38</v>
      </c>
      <c r="C31" s="15">
        <v>16</v>
      </c>
      <c r="D31" s="15">
        <v>1</v>
      </c>
      <c r="E31" s="15">
        <v>25</v>
      </c>
      <c r="F31" s="15">
        <v>39</v>
      </c>
      <c r="G31" s="15">
        <v>100</v>
      </c>
      <c r="H31" s="3">
        <v>1</v>
      </c>
      <c r="I31" s="3">
        <v>14</v>
      </c>
      <c r="J31" s="3">
        <v>49</v>
      </c>
      <c r="K31" s="3">
        <v>126</v>
      </c>
      <c r="L31" s="3">
        <v>0</v>
      </c>
      <c r="M31" s="3">
        <v>31</v>
      </c>
    </row>
    <row r="32" spans="1:13">
      <c r="A32" s="2">
        <v>201309</v>
      </c>
      <c r="B32" s="15">
        <v>18</v>
      </c>
      <c r="C32" s="15">
        <v>10</v>
      </c>
      <c r="D32" s="15">
        <v>1</v>
      </c>
      <c r="E32" s="15">
        <v>13</v>
      </c>
      <c r="F32" s="15">
        <v>19</v>
      </c>
      <c r="G32" s="15">
        <v>50</v>
      </c>
      <c r="H32" s="3">
        <v>0</v>
      </c>
      <c r="I32" s="3">
        <v>7</v>
      </c>
      <c r="J32" s="3">
        <v>29</v>
      </c>
      <c r="K32" s="3">
        <v>50</v>
      </c>
      <c r="L32" s="3">
        <v>0</v>
      </c>
      <c r="M32" s="3">
        <v>25</v>
      </c>
    </row>
    <row r="33" spans="1:13">
      <c r="A33" s="2">
        <v>201310</v>
      </c>
      <c r="B33" s="15">
        <v>14</v>
      </c>
      <c r="C33" s="15">
        <v>10</v>
      </c>
      <c r="D33" s="15">
        <v>2</v>
      </c>
      <c r="E33" s="15">
        <v>11</v>
      </c>
      <c r="F33" s="15">
        <v>15</v>
      </c>
      <c r="G33" s="15">
        <v>58</v>
      </c>
      <c r="H33" s="3">
        <v>0</v>
      </c>
      <c r="I33" s="3">
        <v>10</v>
      </c>
      <c r="J33" s="3">
        <v>31</v>
      </c>
      <c r="K33" s="3">
        <v>39</v>
      </c>
      <c r="L33" s="3">
        <v>0</v>
      </c>
      <c r="M33" s="3">
        <v>30</v>
      </c>
    </row>
    <row r="34" spans="1:13">
      <c r="A34" s="2">
        <v>201311</v>
      </c>
      <c r="B34" s="15">
        <v>18</v>
      </c>
      <c r="C34" s="15">
        <v>9</v>
      </c>
      <c r="D34" s="15">
        <v>0</v>
      </c>
      <c r="E34" s="15">
        <v>6</v>
      </c>
      <c r="F34" s="15">
        <v>16</v>
      </c>
      <c r="G34" s="15">
        <v>33</v>
      </c>
      <c r="H34" s="3">
        <v>0</v>
      </c>
      <c r="I34" s="3">
        <v>11</v>
      </c>
      <c r="J34" s="3">
        <v>18</v>
      </c>
      <c r="K34" s="3">
        <v>23</v>
      </c>
      <c r="L34" s="3">
        <v>0</v>
      </c>
      <c r="M34" s="3">
        <v>30</v>
      </c>
    </row>
    <row r="35" spans="1:13">
      <c r="A35" s="2">
        <v>201312</v>
      </c>
      <c r="B35" s="15">
        <v>22</v>
      </c>
      <c r="C35" s="15">
        <v>8</v>
      </c>
      <c r="D35" s="15">
        <v>1</v>
      </c>
      <c r="E35" s="15">
        <v>16</v>
      </c>
      <c r="F35" s="15">
        <v>16</v>
      </c>
      <c r="G35" s="15">
        <v>41</v>
      </c>
      <c r="H35" s="3">
        <v>0</v>
      </c>
      <c r="I35" s="3">
        <v>9</v>
      </c>
      <c r="J35" s="3">
        <v>26</v>
      </c>
      <c r="K35" s="3">
        <v>22</v>
      </c>
      <c r="L35" s="3">
        <v>0</v>
      </c>
      <c r="M35" s="3">
        <v>47</v>
      </c>
    </row>
    <row r="36" spans="1:13">
      <c r="A36" s="2">
        <v>201313</v>
      </c>
      <c r="B36" s="15">
        <v>17</v>
      </c>
      <c r="C36" s="15">
        <v>8</v>
      </c>
      <c r="D36" s="15">
        <v>1</v>
      </c>
      <c r="E36" s="15">
        <v>8</v>
      </c>
      <c r="F36" s="15">
        <v>12</v>
      </c>
      <c r="G36" s="15">
        <v>36</v>
      </c>
      <c r="H36" s="3">
        <v>0</v>
      </c>
      <c r="I36" s="3">
        <v>7</v>
      </c>
      <c r="J36" s="3">
        <v>24</v>
      </c>
      <c r="K36" s="3">
        <v>23</v>
      </c>
      <c r="L36" s="3">
        <v>0</v>
      </c>
      <c r="M36" s="3">
        <v>28</v>
      </c>
    </row>
    <row r="37" spans="1:13">
      <c r="A37" s="2">
        <v>201314</v>
      </c>
      <c r="B37" s="15">
        <v>39</v>
      </c>
      <c r="C37" s="15">
        <v>10</v>
      </c>
      <c r="D37" s="15">
        <v>2</v>
      </c>
      <c r="E37" s="15">
        <v>14</v>
      </c>
      <c r="F37" s="15">
        <v>19</v>
      </c>
      <c r="G37" s="15">
        <v>48</v>
      </c>
      <c r="H37" s="3">
        <v>0</v>
      </c>
      <c r="I37" s="3">
        <v>14</v>
      </c>
      <c r="J37" s="3">
        <v>27</v>
      </c>
      <c r="K37" s="3">
        <v>43</v>
      </c>
      <c r="L37" s="3">
        <v>0</v>
      </c>
      <c r="M37" s="3">
        <v>48</v>
      </c>
    </row>
    <row r="38" spans="1:13">
      <c r="A38" s="2">
        <v>201315</v>
      </c>
      <c r="B38" s="15">
        <v>13</v>
      </c>
      <c r="C38" s="15">
        <v>3</v>
      </c>
      <c r="D38" s="15">
        <v>0</v>
      </c>
      <c r="E38" s="15">
        <v>9</v>
      </c>
      <c r="F38" s="15">
        <v>23</v>
      </c>
      <c r="G38" s="15">
        <v>40</v>
      </c>
      <c r="H38" s="3">
        <v>0</v>
      </c>
      <c r="I38" s="3">
        <v>8</v>
      </c>
      <c r="J38" s="3">
        <v>14</v>
      </c>
      <c r="K38" s="3">
        <v>25</v>
      </c>
      <c r="L38" s="3">
        <v>0</v>
      </c>
      <c r="M38" s="3">
        <v>41</v>
      </c>
    </row>
    <row r="39" spans="1:13">
      <c r="A39" s="2">
        <v>201316</v>
      </c>
      <c r="B39" s="15">
        <v>25</v>
      </c>
      <c r="C39" s="15">
        <v>11</v>
      </c>
      <c r="D39" s="15">
        <v>0</v>
      </c>
      <c r="E39" s="15">
        <v>10</v>
      </c>
      <c r="F39" s="15">
        <v>23</v>
      </c>
      <c r="G39" s="15">
        <v>51</v>
      </c>
      <c r="H39" s="3">
        <v>0</v>
      </c>
      <c r="I39" s="3">
        <v>12</v>
      </c>
      <c r="J39" s="3">
        <v>28</v>
      </c>
      <c r="K39" s="3">
        <v>44</v>
      </c>
      <c r="L39" s="3">
        <v>0</v>
      </c>
      <c r="M39" s="3">
        <v>36</v>
      </c>
    </row>
    <row r="40" spans="1:13">
      <c r="A40" s="2">
        <v>201317</v>
      </c>
      <c r="B40" s="15">
        <v>27</v>
      </c>
      <c r="C40" s="15">
        <v>17</v>
      </c>
      <c r="D40" s="15">
        <v>1</v>
      </c>
      <c r="E40" s="15">
        <v>12</v>
      </c>
      <c r="F40" s="15">
        <v>14</v>
      </c>
      <c r="G40" s="15">
        <v>49</v>
      </c>
      <c r="H40" s="3">
        <v>0</v>
      </c>
      <c r="I40" s="3">
        <v>11</v>
      </c>
      <c r="J40" s="3">
        <v>35</v>
      </c>
      <c r="K40" s="3">
        <v>30</v>
      </c>
      <c r="L40" s="3">
        <v>0</v>
      </c>
      <c r="M40" s="3">
        <v>44</v>
      </c>
    </row>
    <row r="41" spans="1:13">
      <c r="A41" s="2">
        <v>201318</v>
      </c>
      <c r="B41" s="15">
        <v>15</v>
      </c>
      <c r="C41" s="15">
        <v>11</v>
      </c>
      <c r="D41" s="15">
        <v>1</v>
      </c>
      <c r="E41" s="15">
        <v>3</v>
      </c>
      <c r="F41" s="15">
        <v>12</v>
      </c>
      <c r="G41" s="15">
        <v>27</v>
      </c>
      <c r="H41" s="3">
        <v>0</v>
      </c>
      <c r="I41" s="3">
        <v>1</v>
      </c>
      <c r="J41" s="3">
        <v>12</v>
      </c>
      <c r="K41" s="3">
        <v>20</v>
      </c>
      <c r="L41" s="3">
        <v>0</v>
      </c>
      <c r="M41" s="3">
        <v>36</v>
      </c>
    </row>
    <row r="42" spans="1:13">
      <c r="A42" s="2">
        <v>201319</v>
      </c>
      <c r="B42" s="15">
        <v>7</v>
      </c>
      <c r="C42" s="15">
        <v>4</v>
      </c>
      <c r="D42" s="15">
        <v>0</v>
      </c>
      <c r="E42" s="15">
        <v>3</v>
      </c>
      <c r="F42" s="15">
        <v>8</v>
      </c>
      <c r="G42" s="15">
        <v>13</v>
      </c>
      <c r="H42" s="3">
        <v>0</v>
      </c>
      <c r="I42" s="3">
        <v>3</v>
      </c>
      <c r="J42" s="3">
        <v>3</v>
      </c>
      <c r="K42" s="3">
        <v>4</v>
      </c>
      <c r="L42" s="3">
        <v>0</v>
      </c>
      <c r="M42" s="3">
        <v>25</v>
      </c>
    </row>
    <row r="43" spans="1:13">
      <c r="A43" s="2">
        <v>201320</v>
      </c>
      <c r="B43" s="15">
        <v>9</v>
      </c>
      <c r="C43" s="15">
        <v>3</v>
      </c>
      <c r="D43" s="15">
        <v>0</v>
      </c>
      <c r="E43" s="15">
        <v>1</v>
      </c>
      <c r="F43" s="15">
        <v>3</v>
      </c>
      <c r="G43" s="15">
        <v>19</v>
      </c>
      <c r="H43" s="3">
        <v>0</v>
      </c>
      <c r="I43" s="3">
        <v>4</v>
      </c>
      <c r="J43" s="3">
        <v>6</v>
      </c>
      <c r="K43" s="3">
        <v>7</v>
      </c>
      <c r="L43" s="3">
        <v>0</v>
      </c>
      <c r="M43" s="3">
        <v>18</v>
      </c>
    </row>
    <row r="44" spans="1:13">
      <c r="A44" s="2">
        <v>201321</v>
      </c>
      <c r="B44" s="15">
        <v>2</v>
      </c>
      <c r="C44" s="15">
        <v>1</v>
      </c>
      <c r="D44" s="15">
        <v>0</v>
      </c>
      <c r="E44" s="15">
        <v>0</v>
      </c>
      <c r="F44" s="15">
        <v>0</v>
      </c>
      <c r="G44" s="15">
        <v>1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3</v>
      </c>
    </row>
    <row r="45" spans="1:13">
      <c r="A45" s="2">
        <v>201322</v>
      </c>
      <c r="B45" s="15">
        <v>19</v>
      </c>
      <c r="C45" s="15">
        <v>6</v>
      </c>
      <c r="D45" s="15">
        <v>2</v>
      </c>
      <c r="E45" s="15">
        <v>8</v>
      </c>
      <c r="F45" s="15">
        <v>26</v>
      </c>
      <c r="G45" s="15">
        <v>50</v>
      </c>
      <c r="H45" s="3">
        <v>0</v>
      </c>
      <c r="I45" s="3">
        <v>6</v>
      </c>
      <c r="J45" s="3">
        <v>43</v>
      </c>
      <c r="K45" s="3">
        <v>32</v>
      </c>
      <c r="L45" s="3">
        <v>0</v>
      </c>
      <c r="M45" s="3">
        <v>30</v>
      </c>
    </row>
    <row r="46" spans="1:13">
      <c r="A46" s="2">
        <v>201323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</row>
    <row r="47" spans="1:13">
      <c r="A47" s="2">
        <v>201324</v>
      </c>
      <c r="B47" s="15">
        <v>6</v>
      </c>
      <c r="C47" s="15">
        <v>9</v>
      </c>
      <c r="D47" s="15">
        <v>0</v>
      </c>
      <c r="E47" s="15">
        <v>3</v>
      </c>
      <c r="F47" s="15">
        <v>4</v>
      </c>
      <c r="G47" s="15">
        <v>19</v>
      </c>
      <c r="H47" s="3">
        <v>0</v>
      </c>
      <c r="I47" s="3">
        <v>4</v>
      </c>
      <c r="J47" s="3">
        <v>7</v>
      </c>
      <c r="K47" s="3">
        <v>10</v>
      </c>
      <c r="L47" s="3">
        <v>0</v>
      </c>
      <c r="M47" s="3">
        <v>20</v>
      </c>
    </row>
    <row r="48" spans="1:13">
      <c r="A48" s="2">
        <v>201325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>
      <c r="A49" s="2">
        <v>201326</v>
      </c>
      <c r="B49" s="15">
        <v>0</v>
      </c>
      <c r="C49" s="15">
        <v>2</v>
      </c>
      <c r="D49" s="15">
        <v>0</v>
      </c>
      <c r="E49" s="15">
        <v>2</v>
      </c>
      <c r="F49" s="15">
        <v>1</v>
      </c>
      <c r="G49" s="15">
        <v>4</v>
      </c>
      <c r="H49" s="3">
        <v>0</v>
      </c>
      <c r="I49" s="3">
        <v>1</v>
      </c>
      <c r="J49" s="3">
        <v>3</v>
      </c>
      <c r="K49" s="3">
        <v>3</v>
      </c>
      <c r="L49" s="3">
        <v>0</v>
      </c>
      <c r="M49" s="3">
        <v>2</v>
      </c>
    </row>
    <row r="50" spans="1:13">
      <c r="A50" s="2">
        <v>201327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>
      <c r="A51" s="2">
        <v>201328</v>
      </c>
      <c r="B51" s="15">
        <v>1</v>
      </c>
      <c r="C51" s="15">
        <v>0</v>
      </c>
      <c r="D51" s="15">
        <v>0</v>
      </c>
      <c r="E51" s="15">
        <v>0</v>
      </c>
      <c r="F51" s="15">
        <v>2</v>
      </c>
      <c r="G51" s="15">
        <v>1</v>
      </c>
      <c r="H51" s="3">
        <v>0</v>
      </c>
      <c r="I51" s="3">
        <v>1</v>
      </c>
      <c r="J51" s="3">
        <v>1</v>
      </c>
      <c r="K51" s="3">
        <v>0</v>
      </c>
      <c r="L51" s="3">
        <v>0</v>
      </c>
      <c r="M51" s="3">
        <v>1</v>
      </c>
    </row>
    <row r="52" spans="1:13">
      <c r="A52" s="2">
        <v>201329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>
      <c r="A53" s="2">
        <v>201330</v>
      </c>
      <c r="B53" s="15">
        <v>4</v>
      </c>
      <c r="C53" s="15">
        <v>3</v>
      </c>
      <c r="D53" s="15">
        <v>0</v>
      </c>
      <c r="E53" s="15">
        <v>4</v>
      </c>
      <c r="F53" s="15">
        <v>4</v>
      </c>
      <c r="G53" s="15">
        <v>5</v>
      </c>
      <c r="H53" s="3">
        <v>0</v>
      </c>
      <c r="I53" s="3">
        <v>1</v>
      </c>
      <c r="J53" s="3">
        <v>5</v>
      </c>
      <c r="K53" s="3">
        <v>10</v>
      </c>
      <c r="L53" s="3">
        <v>0</v>
      </c>
      <c r="M53" s="3">
        <v>4</v>
      </c>
    </row>
    <row r="54" spans="1:13">
      <c r="A54" s="4">
        <v>201331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>
      <c r="A55" s="2">
        <v>201332</v>
      </c>
      <c r="B55" s="15">
        <v>1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3">
        <v>0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</row>
    <row r="56" spans="1:13">
      <c r="A56" s="2">
        <v>201333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</row>
    <row r="57" spans="1:13">
      <c r="A57" s="2">
        <v>201334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2</v>
      </c>
      <c r="H57" s="3">
        <v>0</v>
      </c>
      <c r="I57" s="3">
        <v>1</v>
      </c>
      <c r="J57" s="3">
        <v>1</v>
      </c>
      <c r="K57" s="3">
        <v>0</v>
      </c>
      <c r="L57" s="3">
        <v>0</v>
      </c>
      <c r="M57" s="3">
        <v>0</v>
      </c>
    </row>
    <row r="58" spans="1:13">
      <c r="A58" s="2" t="s">
        <v>13</v>
      </c>
      <c r="B58" s="15">
        <v>0</v>
      </c>
      <c r="C58" s="15">
        <v>0</v>
      </c>
      <c r="D58" s="15">
        <v>3</v>
      </c>
      <c r="E58" s="15">
        <v>5</v>
      </c>
      <c r="F58" s="15">
        <v>4</v>
      </c>
      <c r="G58" s="15">
        <v>14</v>
      </c>
      <c r="H58" s="3">
        <v>0</v>
      </c>
      <c r="I58" s="3">
        <v>0</v>
      </c>
      <c r="J58" s="3">
        <v>0</v>
      </c>
      <c r="K58" s="3">
        <v>23</v>
      </c>
      <c r="L58" s="3">
        <v>0</v>
      </c>
      <c r="M58" s="3">
        <v>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>
    <row r="1" spans="1:1">
      <c r="A1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size-distrib-ages.csv</vt:lpstr>
      <vt:lpstr>12-13Hospitalization_EN</vt:lpstr>
      <vt:lpstr>downloaded_from</vt:lpstr>
      <vt:lpstr>Sheet2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PKAMOSO</dc:creator>
  <cp:lastModifiedBy>David Champredon</cp:lastModifiedBy>
  <dcterms:created xsi:type="dcterms:W3CDTF">2014-02-25T20:45:19Z</dcterms:created>
  <dcterms:modified xsi:type="dcterms:W3CDTF">2016-11-16T22:40:41Z</dcterms:modified>
</cp:coreProperties>
</file>