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80" yWindow="5720" windowWidth="35960" windowHeight="17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/>
  <c r="K11" i="1"/>
  <c r="L11" i="1"/>
  <c r="O11" i="1"/>
  <c r="P11" i="1"/>
  <c r="Q11" i="1"/>
  <c r="Q6" i="1"/>
  <c r="Q7" i="1"/>
  <c r="Q8" i="1"/>
  <c r="Q9" i="1"/>
  <c r="K10" i="1"/>
  <c r="P10" i="1"/>
  <c r="Q10" i="1"/>
  <c r="Q5" i="1"/>
  <c r="O10" i="1"/>
  <c r="J10" i="1"/>
  <c r="L10" i="1"/>
  <c r="K9" i="1"/>
  <c r="P9" i="1"/>
  <c r="L9" i="1"/>
  <c r="J9" i="1"/>
  <c r="O9" i="1"/>
  <c r="O6" i="1"/>
  <c r="J6" i="1"/>
  <c r="K6" i="1"/>
  <c r="P6" i="1"/>
  <c r="L6" i="1"/>
  <c r="O8" i="1"/>
  <c r="L8" i="1"/>
  <c r="J8" i="1"/>
  <c r="K8" i="1"/>
  <c r="J7" i="1"/>
  <c r="K7" i="1"/>
  <c r="P7" i="1"/>
  <c r="P8" i="1"/>
  <c r="J5" i="1"/>
  <c r="K5" i="1"/>
  <c r="P5" i="1"/>
  <c r="O7" i="1"/>
  <c r="O5" i="1"/>
  <c r="L7" i="1"/>
  <c r="L5" i="1"/>
  <c r="L4" i="1"/>
  <c r="J4" i="1"/>
  <c r="K4" i="1"/>
  <c r="L3" i="1"/>
  <c r="L2" i="1"/>
  <c r="J3" i="1"/>
  <c r="K3" i="1"/>
  <c r="J2" i="1"/>
  <c r="K2" i="1"/>
</calcChain>
</file>

<file path=xl/sharedStrings.xml><?xml version="1.0" encoding="utf-8"?>
<sst xmlns="http://schemas.openxmlformats.org/spreadsheetml/2006/main" count="12" uniqueCount="12">
  <si>
    <t>Num intervention</t>
  </si>
  <si>
    <t>Num scenario</t>
  </si>
  <si>
    <t>MC</t>
  </si>
  <si>
    <t>CPU</t>
  </si>
  <si>
    <t>scale factor</t>
  </si>
  <si>
    <t>cpu speed</t>
  </si>
  <si>
    <t>Total Elapsed time (min)</t>
  </si>
  <si>
    <t>time(min)/sim/1MC/1CPU</t>
  </si>
  <si>
    <t>Total Simulation run per CPU</t>
  </si>
  <si>
    <t>Date</t>
  </si>
  <si>
    <t>logtime</t>
  </si>
  <si>
    <t>time / 1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</si>
</sst>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time / 1 MC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Sheet1!$P$5:$P$8</c:f>
              <c:numCache>
                <c:formatCode>0.00</c:formatCode>
                <c:ptCount val="4"/>
                <c:pt idx="0">
                  <c:v>3.4</c:v>
                </c:pt>
                <c:pt idx="1">
                  <c:v>4.3</c:v>
                </c:pt>
                <c:pt idx="2">
                  <c:v>16.7</c:v>
                </c:pt>
                <c:pt idx="3">
                  <c:v>60.3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Sheet1!$P$9:$P$11</c:f>
              <c:numCache>
                <c:formatCode>0.00</c:formatCode>
                <c:ptCount val="3"/>
                <c:pt idx="0">
                  <c:v>3.1</c:v>
                </c:pt>
                <c:pt idx="1">
                  <c:v>9.7</c:v>
                </c:pt>
                <c:pt idx="2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276072"/>
        <c:axId val="2112283112"/>
      </c:scatterChart>
      <c:valAx>
        <c:axId val="211227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2283112"/>
        <c:crosses val="autoZero"/>
        <c:crossBetween val="midCat"/>
      </c:valAx>
      <c:valAx>
        <c:axId val="2112283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2112276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Sheet1!$Q$4</c:f>
              <c:strCache>
                <c:ptCount val="1"/>
                <c:pt idx="0">
                  <c:v>logtime</c:v>
                </c:pt>
              </c:strCache>
            </c:strRef>
          </c:tx>
          <c:xVal>
            <c:numRef>
              <c:f>Sheet1!$O$5:$O$8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Sheet1!$Q$5:$Q$8</c:f>
              <c:numCache>
                <c:formatCode>General</c:formatCode>
                <c:ptCount val="4"/>
                <c:pt idx="0">
                  <c:v>0.531478917042255</c:v>
                </c:pt>
                <c:pt idx="1">
                  <c:v>0.633468455579586</c:v>
                </c:pt>
                <c:pt idx="2">
                  <c:v>1.222716471147583</c:v>
                </c:pt>
                <c:pt idx="3">
                  <c:v>1.780317312140151</c:v>
                </c:pt>
              </c:numCache>
            </c:numRef>
          </c:yVal>
          <c:smooth val="0"/>
        </c:ser>
        <c:ser>
          <c:idx val="1"/>
          <c:order val="1"/>
          <c:tx>
            <c:v>optim</c:v>
          </c:tx>
          <c:xVal>
            <c:numRef>
              <c:f>Sheet1!$O$9:$O$11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Sheet1!$Q$9:$Q$11</c:f>
              <c:numCache>
                <c:formatCode>General</c:formatCode>
                <c:ptCount val="3"/>
                <c:pt idx="0">
                  <c:v>0.491361693834273</c:v>
                </c:pt>
                <c:pt idx="1">
                  <c:v>0.986771734266245</c:v>
                </c:pt>
                <c:pt idx="2">
                  <c:v>1.724275869600789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345016"/>
        <c:axId val="2112348008"/>
      </c:scatterChart>
      <c:valAx>
        <c:axId val="2112345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348008"/>
        <c:crosses val="autoZero"/>
        <c:crossBetween val="midCat"/>
      </c:valAx>
      <c:valAx>
        <c:axId val="211234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345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289035</xdr:colOff>
      <xdr:row>12</xdr:row>
      <xdr:rowOff>7883</xdr:rowOff>
    </xdr:from>
    <xdr:to>
      <xdr:col>13</xdr:col>
      <xdr:colOff>674414</xdr:colOff>
      <xdr:row>26</xdr:row>
      <xdr:rowOff>53428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770758</xdr:colOff>
      <xdr:row>12</xdr:row>
      <xdr:rowOff>16641</xdr:rowOff>
    </xdr:from>
    <xdr:to>
      <xdr:col>19</xdr:col>
      <xdr:colOff>402896</xdr:colOff>
      <xdr:row>26</xdr:row>
      <xdr:rowOff>62186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"/>
  <sheetViews>
    <sheetView tabSelected="1" zoomScale="145" zoomScaleNormal="145" zoomScalePageLayoutView="145" workbookViewId="0">
      <selection activeCell="I12" sqref="I12"/>
    </sheetView>
  </sheetViews>
  <sheetFormatPr baseColWidth="10" defaultRowHeight="15" x14ac:dyDescent="0"/>
  <cols>
    <col min="1" max="1" width="2.5" customWidth="1"/>
    <col min="2" max="3" width="10" style="1" customWidth="1"/>
    <col min="4" max="4" width="8.33203125" style="1" customWidth="1"/>
    <col min="5" max="5" width="12.5" style="1" customWidth="1"/>
    <col min="6" max="6" width="9.5" style="1" customWidth="1"/>
    <col min="7" max="7" width="6.33203125" style="1" customWidth="1"/>
    <col min="8" max="8" width="4.6640625" style="1" bestFit="1" customWidth="1"/>
    <col min="9" max="9" width="13.83203125" customWidth="1"/>
    <col min="10" max="10" width="15.6640625" style="1" customWidth="1"/>
    <col min="11" max="11" width="24.33203125" style="1" customWidth="1"/>
    <col min="12" max="12" width="4.1640625" bestFit="1" customWidth="1"/>
  </cols>
  <sheetData>
    <row r="1" spans="2:17" s="2" customFormat="1" ht="30">
      <c r="B1" s="4" t="s">
        <v>9</v>
      </c>
      <c r="C1" s="4" t="s">
        <v>4</v>
      </c>
      <c r="D1" s="4" t="s">
        <v>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6</v>
      </c>
      <c r="J1" s="4" t="s">
        <v>8</v>
      </c>
      <c r="K1" s="4" t="s">
        <v>7</v>
      </c>
    </row>
    <row r="2" spans="2:17">
      <c r="B2" s="5">
        <v>42677</v>
      </c>
      <c r="C2" s="1">
        <v>900</v>
      </c>
      <c r="D2" s="1">
        <v>2.1</v>
      </c>
      <c r="E2" s="10">
        <v>2</v>
      </c>
      <c r="F2" s="10">
        <v>8</v>
      </c>
      <c r="G2" s="10">
        <v>10</v>
      </c>
      <c r="H2" s="10">
        <v>10</v>
      </c>
      <c r="I2" s="6">
        <v>88.8</v>
      </c>
      <c r="J2" s="3">
        <f t="shared" ref="J2:J8" si="0">F2*E2*G2/H2</f>
        <v>16</v>
      </c>
      <c r="K2" s="7">
        <f t="shared" ref="K2:K8" si="1">I2/J2</f>
        <v>5.55</v>
      </c>
      <c r="L2">
        <f t="shared" ref="L2:L8" si="2">G2*F2*E2</f>
        <v>160</v>
      </c>
    </row>
    <row r="3" spans="2:17">
      <c r="B3" s="5">
        <v>42681</v>
      </c>
      <c r="C3" s="1">
        <v>900</v>
      </c>
      <c r="D3" s="1">
        <v>2.1</v>
      </c>
      <c r="E3" s="10">
        <v>2</v>
      </c>
      <c r="F3" s="10">
        <v>12</v>
      </c>
      <c r="G3" s="10">
        <v>20</v>
      </c>
      <c r="H3" s="10">
        <v>20</v>
      </c>
      <c r="I3" s="6">
        <v>262.10000000000002</v>
      </c>
      <c r="J3" s="3">
        <f t="shared" si="0"/>
        <v>24</v>
      </c>
      <c r="K3" s="7">
        <f t="shared" si="1"/>
        <v>10.920833333333334</v>
      </c>
      <c r="L3">
        <f t="shared" si="2"/>
        <v>480</v>
      </c>
    </row>
    <row r="4" spans="2:17">
      <c r="B4" s="5">
        <v>42682</v>
      </c>
      <c r="C4" s="1">
        <v>900</v>
      </c>
      <c r="D4" s="1">
        <v>2.1</v>
      </c>
      <c r="E4" s="10">
        <v>1</v>
      </c>
      <c r="F4" s="10">
        <v>1</v>
      </c>
      <c r="G4" s="10">
        <v>20</v>
      </c>
      <c r="H4" s="10">
        <v>20</v>
      </c>
      <c r="I4" s="6">
        <v>9.3000000000000007</v>
      </c>
      <c r="J4" s="3">
        <f t="shared" si="0"/>
        <v>1</v>
      </c>
      <c r="K4" s="7">
        <f t="shared" si="1"/>
        <v>9.3000000000000007</v>
      </c>
      <c r="L4">
        <f t="shared" si="2"/>
        <v>20</v>
      </c>
      <c r="P4" s="9" t="s">
        <v>11</v>
      </c>
      <c r="Q4" s="9" t="s">
        <v>10</v>
      </c>
    </row>
    <row r="5" spans="2:17">
      <c r="B5" s="5">
        <v>42682</v>
      </c>
      <c r="C5" s="1">
        <v>900</v>
      </c>
      <c r="D5" s="1">
        <v>2.1</v>
      </c>
      <c r="E5" s="10">
        <v>1</v>
      </c>
      <c r="F5" s="10">
        <v>1</v>
      </c>
      <c r="G5" s="10">
        <v>2</v>
      </c>
      <c r="H5" s="10">
        <v>2</v>
      </c>
      <c r="I5" s="6">
        <v>3.4</v>
      </c>
      <c r="J5" s="3">
        <f t="shared" si="0"/>
        <v>1</v>
      </c>
      <c r="K5" s="7">
        <f t="shared" si="1"/>
        <v>3.4</v>
      </c>
      <c r="L5">
        <f t="shared" si="2"/>
        <v>2</v>
      </c>
      <c r="O5">
        <f t="shared" ref="O5:O11" si="3">C5</f>
        <v>900</v>
      </c>
      <c r="P5" s="8">
        <f>(K5)</f>
        <v>3.4</v>
      </c>
      <c r="Q5" s="1">
        <f>LOG(P5,10)</f>
        <v>0.53147891704225503</v>
      </c>
    </row>
    <row r="6" spans="2:17">
      <c r="B6" s="5">
        <v>42682</v>
      </c>
      <c r="C6" s="1">
        <v>600</v>
      </c>
      <c r="D6" s="1">
        <v>2.1</v>
      </c>
      <c r="E6" s="10">
        <v>1</v>
      </c>
      <c r="F6" s="10">
        <v>1</v>
      </c>
      <c r="G6" s="10">
        <v>2</v>
      </c>
      <c r="H6" s="10">
        <v>2</v>
      </c>
      <c r="I6" s="6">
        <v>4.3</v>
      </c>
      <c r="J6" s="3">
        <f t="shared" si="0"/>
        <v>1</v>
      </c>
      <c r="K6" s="7">
        <f t="shared" si="1"/>
        <v>4.3</v>
      </c>
      <c r="L6">
        <f t="shared" si="2"/>
        <v>2</v>
      </c>
      <c r="O6">
        <f t="shared" si="3"/>
        <v>600</v>
      </c>
      <c r="P6" s="8">
        <f t="shared" ref="P6" si="4">(K6)</f>
        <v>4.3</v>
      </c>
      <c r="Q6" s="1">
        <f t="shared" ref="Q6:Q11" si="5">LOG(P6,10)</f>
        <v>0.63346845557958642</v>
      </c>
    </row>
    <row r="7" spans="2:17">
      <c r="B7" s="5">
        <v>42682</v>
      </c>
      <c r="C7" s="1">
        <v>300</v>
      </c>
      <c r="D7" s="1">
        <v>2.1</v>
      </c>
      <c r="E7" s="10">
        <v>1</v>
      </c>
      <c r="F7" s="10">
        <v>1</v>
      </c>
      <c r="G7" s="10">
        <v>2</v>
      </c>
      <c r="H7" s="10">
        <v>2</v>
      </c>
      <c r="I7" s="6">
        <v>16.7</v>
      </c>
      <c r="J7" s="3">
        <f t="shared" si="0"/>
        <v>1</v>
      </c>
      <c r="K7" s="7">
        <f t="shared" si="1"/>
        <v>16.7</v>
      </c>
      <c r="L7">
        <f t="shared" si="2"/>
        <v>2</v>
      </c>
      <c r="O7">
        <f t="shared" si="3"/>
        <v>300</v>
      </c>
      <c r="P7" s="8">
        <f t="shared" ref="P7:P8" si="6">(K7)</f>
        <v>16.7</v>
      </c>
      <c r="Q7" s="1">
        <f t="shared" si="5"/>
        <v>1.2227164711475833</v>
      </c>
    </row>
    <row r="8" spans="2:17">
      <c r="B8" s="5">
        <v>42682</v>
      </c>
      <c r="C8" s="1">
        <v>150</v>
      </c>
      <c r="D8" s="1">
        <v>2.1</v>
      </c>
      <c r="E8" s="10">
        <v>1</v>
      </c>
      <c r="F8" s="10">
        <v>1</v>
      </c>
      <c r="G8" s="10">
        <v>2</v>
      </c>
      <c r="H8" s="10">
        <v>2</v>
      </c>
      <c r="I8" s="6">
        <v>60.3</v>
      </c>
      <c r="J8" s="3">
        <f t="shared" si="0"/>
        <v>1</v>
      </c>
      <c r="K8" s="7">
        <f t="shared" si="1"/>
        <v>60.3</v>
      </c>
      <c r="L8">
        <f t="shared" si="2"/>
        <v>2</v>
      </c>
      <c r="O8">
        <f t="shared" si="3"/>
        <v>150</v>
      </c>
      <c r="P8" s="8">
        <f t="shared" si="6"/>
        <v>60.3</v>
      </c>
      <c r="Q8" s="1">
        <f t="shared" si="5"/>
        <v>1.7803173121401512</v>
      </c>
    </row>
    <row r="9" spans="2:17">
      <c r="B9" s="14">
        <v>42684</v>
      </c>
      <c r="C9" s="1">
        <v>900</v>
      </c>
      <c r="D9" s="1">
        <v>2.1</v>
      </c>
      <c r="E9" s="10">
        <v>1</v>
      </c>
      <c r="F9" s="10">
        <v>2</v>
      </c>
      <c r="G9" s="10">
        <v>2</v>
      </c>
      <c r="H9" s="10">
        <v>2</v>
      </c>
      <c r="I9" s="6">
        <v>6.2</v>
      </c>
      <c r="J9" s="3">
        <f t="shared" ref="J9" si="7">F9*E9*G9/H9</f>
        <v>2</v>
      </c>
      <c r="K9" s="7">
        <f t="shared" ref="K9" si="8">I9/J9</f>
        <v>3.1</v>
      </c>
      <c r="L9">
        <f t="shared" ref="L9" si="9">G9*F9*E9</f>
        <v>4</v>
      </c>
      <c r="O9" s="11">
        <f t="shared" si="3"/>
        <v>900</v>
      </c>
      <c r="P9" s="12">
        <f t="shared" ref="P9" si="10">(K9)</f>
        <v>3.1</v>
      </c>
      <c r="Q9" s="13">
        <f t="shared" si="5"/>
        <v>0.49136169383427264</v>
      </c>
    </row>
    <row r="10" spans="2:17">
      <c r="B10" s="14">
        <v>42684</v>
      </c>
      <c r="C10" s="1">
        <v>300</v>
      </c>
      <c r="D10" s="1">
        <v>2.1</v>
      </c>
      <c r="E10" s="10">
        <v>1</v>
      </c>
      <c r="F10" s="10">
        <v>1</v>
      </c>
      <c r="G10" s="10">
        <v>2</v>
      </c>
      <c r="H10" s="10">
        <v>2</v>
      </c>
      <c r="I10" s="6">
        <v>9.6999999999999993</v>
      </c>
      <c r="J10" s="3">
        <f t="shared" ref="J10" si="11">F10*E10*G10/H10</f>
        <v>1</v>
      </c>
      <c r="K10" s="7">
        <f t="shared" ref="K10" si="12">I10/J10</f>
        <v>9.6999999999999993</v>
      </c>
      <c r="L10">
        <f t="shared" ref="L10" si="13">G10*F10*E10</f>
        <v>2</v>
      </c>
      <c r="O10" s="11">
        <f t="shared" si="3"/>
        <v>300</v>
      </c>
      <c r="P10" s="12">
        <f t="shared" ref="P10" si="14">(K10)</f>
        <v>9.6999999999999993</v>
      </c>
      <c r="Q10" s="13">
        <f t="shared" si="5"/>
        <v>0.98677173426624465</v>
      </c>
    </row>
    <row r="11" spans="2:17">
      <c r="B11" s="14">
        <v>42684</v>
      </c>
      <c r="C11" s="1">
        <v>150</v>
      </c>
      <c r="D11" s="1">
        <v>2.1</v>
      </c>
      <c r="E11" s="10">
        <v>1</v>
      </c>
      <c r="F11" s="10">
        <v>1</v>
      </c>
      <c r="G11" s="10">
        <v>2</v>
      </c>
      <c r="H11" s="10">
        <v>2</v>
      </c>
      <c r="I11" s="6">
        <v>53</v>
      </c>
      <c r="J11" s="3">
        <f t="shared" ref="J11" si="15">F11*E11*G11/H11</f>
        <v>1</v>
      </c>
      <c r="K11" s="7">
        <f t="shared" ref="K11" si="16">I11/J11</f>
        <v>53</v>
      </c>
      <c r="L11">
        <f t="shared" ref="L11" si="17">G11*F11*E11</f>
        <v>2</v>
      </c>
      <c r="O11" s="11">
        <f t="shared" si="3"/>
        <v>150</v>
      </c>
      <c r="P11" s="12">
        <f t="shared" ref="P11" si="18">(K11)</f>
        <v>53</v>
      </c>
      <c r="Q11" s="13">
        <f t="shared" si="5"/>
        <v>1.7242758696007889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2016-11-03T13:54:06Z</dcterms:created>
  <dcterms:modified xsi:type="dcterms:W3CDTF">2016-11-10T21:10:17Z</dcterms:modified>
</cp:coreProperties>
</file>