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800" yWindow="7860" windowWidth="24140" windowHeight="13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J17" i="1"/>
  <c r="K17" i="1"/>
  <c r="L16" i="1"/>
  <c r="J16" i="1"/>
  <c r="K16" i="1"/>
  <c r="L15" i="1"/>
  <c r="J15" i="1"/>
  <c r="K15" i="1"/>
  <c r="L14" i="1"/>
  <c r="J14" i="1"/>
  <c r="K14" i="1"/>
  <c r="L13" i="1"/>
  <c r="J13" i="1"/>
  <c r="K13" i="1"/>
  <c r="O13" i="1"/>
  <c r="L12" i="1"/>
  <c r="J12" i="1"/>
  <c r="K12" i="1"/>
  <c r="O12" i="1"/>
  <c r="J11" i="1"/>
  <c r="K11" i="1"/>
  <c r="L11" i="1"/>
  <c r="O11" i="1"/>
  <c r="P11" i="1"/>
  <c r="Q11" i="1"/>
  <c r="Q6" i="1"/>
  <c r="Q7" i="1"/>
  <c r="Q8" i="1"/>
  <c r="Q9" i="1"/>
  <c r="K10" i="1"/>
  <c r="P10" i="1"/>
  <c r="Q10" i="1"/>
  <c r="Q5" i="1"/>
  <c r="O10" i="1"/>
  <c r="J10" i="1"/>
  <c r="L10" i="1"/>
  <c r="K9" i="1"/>
  <c r="P9" i="1"/>
  <c r="L9" i="1"/>
  <c r="J9" i="1"/>
  <c r="O9" i="1"/>
  <c r="O6" i="1"/>
  <c r="J6" i="1"/>
  <c r="K6" i="1"/>
  <c r="P6" i="1"/>
  <c r="L6" i="1"/>
  <c r="O8" i="1"/>
  <c r="L8" i="1"/>
  <c r="J8" i="1"/>
  <c r="K8" i="1"/>
  <c r="J7" i="1"/>
  <c r="K7" i="1"/>
  <c r="P7" i="1"/>
  <c r="P8" i="1"/>
  <c r="J5" i="1"/>
  <c r="K5" i="1"/>
  <c r="P5" i="1"/>
  <c r="O7" i="1"/>
  <c r="O5" i="1"/>
  <c r="L7" i="1"/>
  <c r="L5" i="1"/>
  <c r="L4" i="1"/>
  <c r="J4" i="1"/>
  <c r="K4" i="1"/>
  <c r="L3" i="1"/>
  <c r="L2" i="1"/>
  <c r="J3" i="1"/>
  <c r="K3" i="1"/>
  <c r="J2" i="1"/>
  <c r="K2" i="1"/>
</calcChain>
</file>

<file path=xl/sharedStrings.xml><?xml version="1.0" encoding="utf-8"?>
<sst xmlns="http://schemas.openxmlformats.org/spreadsheetml/2006/main" count="12" uniqueCount="12">
  <si>
    <t>Num intervention</t>
  </si>
  <si>
    <t>Num scenario</t>
  </si>
  <si>
    <t>MC</t>
  </si>
  <si>
    <t>CPU</t>
  </si>
  <si>
    <t>scale factor</t>
  </si>
  <si>
    <t>cpu speed</t>
  </si>
  <si>
    <t>Total Elapsed time (min)</t>
  </si>
  <si>
    <t>time(min)/sim/1MC/1CPU</t>
  </si>
  <si>
    <t>Total Simulation run per CPU</t>
  </si>
  <si>
    <t>Date</t>
  </si>
  <si>
    <t>logtime</t>
  </si>
  <si>
    <t>time / 1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</si>
</sst>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4"/>
      <name val="Calibri"/>
      <scheme val="minor"/>
    </font>
    <font>
      <b/>
      <sz val="12"/>
      <color theme="5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1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" fontId="0" fillId="3" borderId="0" xfId="0" applyNumberFormat="1" applyFill="1" applyAlignment="1">
      <alignment horizontal="center"/>
    </xf>
    <xf numFmtId="16" fontId="0" fillId="4" borderId="0" xfId="0" applyNumberFormat="1" applyFill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time / 1 MC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150.0</c:v>
                </c:pt>
              </c:numCache>
            </c:numRef>
          </c:xVal>
          <c:yVal>
            <c:numRef>
              <c:f>Sheet1!$P$5:$P$8</c:f>
              <c:numCache>
                <c:formatCode>0.00</c:formatCode>
                <c:ptCount val="4"/>
                <c:pt idx="0">
                  <c:v>3.4</c:v>
                </c:pt>
                <c:pt idx="1">
                  <c:v>4.3</c:v>
                </c:pt>
                <c:pt idx="2">
                  <c:v>16.7</c:v>
                </c:pt>
                <c:pt idx="3">
                  <c:v>60.3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Sheet1!$O$9:$O$11</c:f>
              <c:numCache>
                <c:formatCode>General</c:formatCode>
                <c:ptCount val="3"/>
                <c:pt idx="0">
                  <c:v>900.0</c:v>
                </c:pt>
                <c:pt idx="1">
                  <c:v>300.0</c:v>
                </c:pt>
                <c:pt idx="2">
                  <c:v>150.0</c:v>
                </c:pt>
              </c:numCache>
            </c:numRef>
          </c:xVal>
          <c:yVal>
            <c:numRef>
              <c:f>Sheet1!$P$9:$P$11</c:f>
              <c:numCache>
                <c:formatCode>0.00</c:formatCode>
                <c:ptCount val="3"/>
                <c:pt idx="0">
                  <c:v>3.1</c:v>
                </c:pt>
                <c:pt idx="1">
                  <c:v>9.7</c:v>
                </c:pt>
                <c:pt idx="2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18152"/>
        <c:axId val="-2125170248"/>
      </c:scatterChart>
      <c:valAx>
        <c:axId val="-212491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Scaling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5170248"/>
        <c:crosses val="autoZero"/>
        <c:crossBetween val="midCat"/>
      </c:valAx>
      <c:valAx>
        <c:axId val="-2125170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-2124918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logtime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150.0</c:v>
                </c:pt>
              </c:numCache>
            </c:numRef>
          </c:xVal>
          <c:yVal>
            <c:numRef>
              <c:f>Sheet1!$Q$5:$Q$8</c:f>
              <c:numCache>
                <c:formatCode>General</c:formatCode>
                <c:ptCount val="4"/>
                <c:pt idx="0">
                  <c:v>0.531478917042255</c:v>
                </c:pt>
                <c:pt idx="1">
                  <c:v>0.633468455579586</c:v>
                </c:pt>
                <c:pt idx="2">
                  <c:v>1.222716471147583</c:v>
                </c:pt>
                <c:pt idx="3">
                  <c:v>1.780317312140151</c:v>
                </c:pt>
              </c:numCache>
            </c:numRef>
          </c:yVal>
          <c:smooth val="0"/>
        </c:ser>
        <c:ser>
          <c:idx val="1"/>
          <c:order val="1"/>
          <c:tx>
            <c:v>optim</c:v>
          </c:tx>
          <c:xVal>
            <c:numRef>
              <c:f>Sheet1!$O$9:$O$11</c:f>
              <c:numCache>
                <c:formatCode>General</c:formatCode>
                <c:ptCount val="3"/>
                <c:pt idx="0">
                  <c:v>900.0</c:v>
                </c:pt>
                <c:pt idx="1">
                  <c:v>300.0</c:v>
                </c:pt>
                <c:pt idx="2">
                  <c:v>150.0</c:v>
                </c:pt>
              </c:numCache>
            </c:numRef>
          </c:xVal>
          <c:yVal>
            <c:numRef>
              <c:f>Sheet1!$Q$9:$Q$11</c:f>
              <c:numCache>
                <c:formatCode>General</c:formatCode>
                <c:ptCount val="3"/>
                <c:pt idx="0">
                  <c:v>0.491361693834273</c:v>
                </c:pt>
                <c:pt idx="1">
                  <c:v>0.986771734266245</c:v>
                </c:pt>
                <c:pt idx="2">
                  <c:v>1.724275869600789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33624"/>
        <c:axId val="-2136853128"/>
      </c:scatterChart>
      <c:valAx>
        <c:axId val="207053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853128"/>
        <c:crosses val="autoZero"/>
        <c:crossBetween val="midCat"/>
      </c:valAx>
      <c:valAx>
        <c:axId val="-213685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533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376621</xdr:colOff>
      <xdr:row>17</xdr:row>
      <xdr:rowOff>77952</xdr:rowOff>
    </xdr:from>
    <xdr:to>
      <xdr:col>13</xdr:col>
      <xdr:colOff>762000</xdr:colOff>
      <xdr:row>31</xdr:row>
      <xdr:rowOff>123497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770758</xdr:colOff>
      <xdr:row>12</xdr:row>
      <xdr:rowOff>16641</xdr:rowOff>
    </xdr:from>
    <xdr:to>
      <xdr:col>19</xdr:col>
      <xdr:colOff>402896</xdr:colOff>
      <xdr:row>26</xdr:row>
      <xdr:rowOff>62186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"/>
  <sheetViews>
    <sheetView tabSelected="1" zoomScale="145" zoomScaleNormal="145" zoomScalePageLayoutView="145" workbookViewId="0">
      <selection activeCell="I18" sqref="I18"/>
    </sheetView>
  </sheetViews>
  <sheetFormatPr baseColWidth="10" defaultRowHeight="15" x14ac:dyDescent="0"/>
  <cols>
    <col min="1" max="1" width="2.5" customWidth="1"/>
    <col min="2" max="3" width="10" style="1" customWidth="1"/>
    <col min="4" max="4" width="8.33203125" style="1" customWidth="1"/>
    <col min="5" max="5" width="12.5" style="1" customWidth="1"/>
    <col min="6" max="6" width="9.5" style="1" customWidth="1"/>
    <col min="7" max="7" width="6.33203125" style="1" customWidth="1"/>
    <col min="8" max="8" width="4.6640625" style="1" bestFit="1" customWidth="1"/>
    <col min="9" max="9" width="13.83203125" customWidth="1"/>
    <col min="10" max="10" width="15.6640625" style="1" customWidth="1"/>
    <col min="11" max="11" width="24.33203125" style="1" customWidth="1"/>
    <col min="12" max="12" width="4.1640625" bestFit="1" customWidth="1"/>
  </cols>
  <sheetData>
    <row r="1" spans="2:17" s="2" customFormat="1" ht="30">
      <c r="B1" s="4" t="s">
        <v>9</v>
      </c>
      <c r="C1" s="4" t="s">
        <v>4</v>
      </c>
      <c r="D1" s="4" t="s">
        <v>5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6</v>
      </c>
      <c r="J1" s="4" t="s">
        <v>8</v>
      </c>
      <c r="K1" s="4" t="s">
        <v>7</v>
      </c>
    </row>
    <row r="2" spans="2:17">
      <c r="B2" s="5">
        <v>42677</v>
      </c>
      <c r="C2" s="1">
        <v>900</v>
      </c>
      <c r="D2" s="1">
        <v>2.1</v>
      </c>
      <c r="E2" s="10">
        <v>2</v>
      </c>
      <c r="F2" s="10">
        <v>8</v>
      </c>
      <c r="G2" s="10">
        <v>10</v>
      </c>
      <c r="H2" s="10">
        <v>10</v>
      </c>
      <c r="I2" s="6">
        <v>88.8</v>
      </c>
      <c r="J2" s="3">
        <f t="shared" ref="J2:J8" si="0">F2*E2*G2/H2</f>
        <v>16</v>
      </c>
      <c r="K2" s="7">
        <f t="shared" ref="K2:K8" si="1">I2/J2</f>
        <v>5.55</v>
      </c>
      <c r="L2">
        <f t="shared" ref="L2:L8" si="2">G2*F2*E2</f>
        <v>160</v>
      </c>
    </row>
    <row r="3" spans="2:17">
      <c r="B3" s="5">
        <v>42681</v>
      </c>
      <c r="C3" s="1">
        <v>900</v>
      </c>
      <c r="D3" s="1">
        <v>2.1</v>
      </c>
      <c r="E3" s="10">
        <v>2</v>
      </c>
      <c r="F3" s="10">
        <v>12</v>
      </c>
      <c r="G3" s="10">
        <v>20</v>
      </c>
      <c r="H3" s="10">
        <v>20</v>
      </c>
      <c r="I3" s="6">
        <v>262.10000000000002</v>
      </c>
      <c r="J3" s="3">
        <f t="shared" si="0"/>
        <v>24</v>
      </c>
      <c r="K3" s="7">
        <f t="shared" si="1"/>
        <v>10.920833333333334</v>
      </c>
      <c r="L3">
        <f t="shared" si="2"/>
        <v>480</v>
      </c>
    </row>
    <row r="4" spans="2:17">
      <c r="B4" s="5">
        <v>42682</v>
      </c>
      <c r="C4" s="1">
        <v>900</v>
      </c>
      <c r="D4" s="1">
        <v>2.1</v>
      </c>
      <c r="E4" s="10">
        <v>1</v>
      </c>
      <c r="F4" s="10">
        <v>1</v>
      </c>
      <c r="G4" s="10">
        <v>20</v>
      </c>
      <c r="H4" s="10">
        <v>20</v>
      </c>
      <c r="I4" s="6">
        <v>9.3000000000000007</v>
      </c>
      <c r="J4" s="3">
        <f t="shared" si="0"/>
        <v>1</v>
      </c>
      <c r="K4" s="7">
        <f t="shared" si="1"/>
        <v>9.3000000000000007</v>
      </c>
      <c r="L4">
        <f t="shared" si="2"/>
        <v>20</v>
      </c>
      <c r="P4" s="9" t="s">
        <v>11</v>
      </c>
      <c r="Q4" s="9" t="s">
        <v>10</v>
      </c>
    </row>
    <row r="5" spans="2:17">
      <c r="B5" s="5">
        <v>42682</v>
      </c>
      <c r="C5" s="1">
        <v>900</v>
      </c>
      <c r="D5" s="1">
        <v>2.1</v>
      </c>
      <c r="E5" s="10">
        <v>1</v>
      </c>
      <c r="F5" s="10">
        <v>1</v>
      </c>
      <c r="G5" s="10">
        <v>2</v>
      </c>
      <c r="H5" s="10">
        <v>2</v>
      </c>
      <c r="I5" s="6">
        <v>3.4</v>
      </c>
      <c r="J5" s="3">
        <f t="shared" si="0"/>
        <v>1</v>
      </c>
      <c r="K5" s="7">
        <f t="shared" si="1"/>
        <v>3.4</v>
      </c>
      <c r="L5">
        <f t="shared" si="2"/>
        <v>2</v>
      </c>
      <c r="O5">
        <f t="shared" ref="O5:O13" si="3">C5</f>
        <v>900</v>
      </c>
      <c r="P5" s="8">
        <f>(K5)</f>
        <v>3.4</v>
      </c>
      <c r="Q5" s="1">
        <f>LOG(P5,10)</f>
        <v>0.53147891704225503</v>
      </c>
    </row>
    <row r="6" spans="2:17">
      <c r="B6" s="5">
        <v>42682</v>
      </c>
      <c r="C6" s="1">
        <v>600</v>
      </c>
      <c r="D6" s="1">
        <v>2.1</v>
      </c>
      <c r="E6" s="10">
        <v>1</v>
      </c>
      <c r="F6" s="10">
        <v>1</v>
      </c>
      <c r="G6" s="10">
        <v>2</v>
      </c>
      <c r="H6" s="10">
        <v>2</v>
      </c>
      <c r="I6" s="6">
        <v>4.3</v>
      </c>
      <c r="J6" s="3">
        <f t="shared" si="0"/>
        <v>1</v>
      </c>
      <c r="K6" s="7">
        <f t="shared" si="1"/>
        <v>4.3</v>
      </c>
      <c r="L6">
        <f t="shared" si="2"/>
        <v>2</v>
      </c>
      <c r="O6">
        <f t="shared" si="3"/>
        <v>600</v>
      </c>
      <c r="P6" s="8">
        <f t="shared" ref="P6" si="4">(K6)</f>
        <v>4.3</v>
      </c>
      <c r="Q6" s="1">
        <f t="shared" ref="Q6:Q11" si="5">LOG(P6,10)</f>
        <v>0.63346845557958642</v>
      </c>
    </row>
    <row r="7" spans="2:17">
      <c r="B7" s="5">
        <v>42682</v>
      </c>
      <c r="C7" s="1">
        <v>300</v>
      </c>
      <c r="D7" s="1">
        <v>2.1</v>
      </c>
      <c r="E7" s="10">
        <v>1</v>
      </c>
      <c r="F7" s="10">
        <v>1</v>
      </c>
      <c r="G7" s="10">
        <v>2</v>
      </c>
      <c r="H7" s="10">
        <v>2</v>
      </c>
      <c r="I7" s="6">
        <v>16.7</v>
      </c>
      <c r="J7" s="3">
        <f t="shared" si="0"/>
        <v>1</v>
      </c>
      <c r="K7" s="7">
        <f t="shared" si="1"/>
        <v>16.7</v>
      </c>
      <c r="L7">
        <f t="shared" si="2"/>
        <v>2</v>
      </c>
      <c r="O7">
        <f t="shared" si="3"/>
        <v>300</v>
      </c>
      <c r="P7" s="8">
        <f t="shared" ref="P7:P8" si="6">(K7)</f>
        <v>16.7</v>
      </c>
      <c r="Q7" s="1">
        <f t="shared" si="5"/>
        <v>1.2227164711475833</v>
      </c>
    </row>
    <row r="8" spans="2:17">
      <c r="B8" s="5">
        <v>42682</v>
      </c>
      <c r="C8" s="1">
        <v>150</v>
      </c>
      <c r="D8" s="1">
        <v>2.1</v>
      </c>
      <c r="E8" s="10">
        <v>1</v>
      </c>
      <c r="F8" s="10">
        <v>1</v>
      </c>
      <c r="G8" s="10">
        <v>2</v>
      </c>
      <c r="H8" s="10">
        <v>2</v>
      </c>
      <c r="I8" s="6">
        <v>60.3</v>
      </c>
      <c r="J8" s="3">
        <f t="shared" si="0"/>
        <v>1</v>
      </c>
      <c r="K8" s="7">
        <f t="shared" si="1"/>
        <v>60.3</v>
      </c>
      <c r="L8">
        <f t="shared" si="2"/>
        <v>2</v>
      </c>
      <c r="O8">
        <f t="shared" si="3"/>
        <v>150</v>
      </c>
      <c r="P8" s="8">
        <f t="shared" si="6"/>
        <v>60.3</v>
      </c>
      <c r="Q8" s="1">
        <f t="shared" si="5"/>
        <v>1.7803173121401512</v>
      </c>
    </row>
    <row r="9" spans="2:17">
      <c r="B9" s="14">
        <v>42684</v>
      </c>
      <c r="C9" s="1">
        <v>900</v>
      </c>
      <c r="D9" s="1">
        <v>2.1</v>
      </c>
      <c r="E9" s="10">
        <v>1</v>
      </c>
      <c r="F9" s="10">
        <v>2</v>
      </c>
      <c r="G9" s="10">
        <v>2</v>
      </c>
      <c r="H9" s="10">
        <v>2</v>
      </c>
      <c r="I9" s="6">
        <v>6.2</v>
      </c>
      <c r="J9" s="3">
        <f t="shared" ref="J9" si="7">F9*E9*G9/H9</f>
        <v>2</v>
      </c>
      <c r="K9" s="7">
        <f t="shared" ref="K9" si="8">I9/J9</f>
        <v>3.1</v>
      </c>
      <c r="L9">
        <f t="shared" ref="L9" si="9">G9*F9*E9</f>
        <v>4</v>
      </c>
      <c r="O9" s="11">
        <f t="shared" si="3"/>
        <v>900</v>
      </c>
      <c r="P9" s="12">
        <f t="shared" ref="P9" si="10">(K9)</f>
        <v>3.1</v>
      </c>
      <c r="Q9" s="13">
        <f t="shared" si="5"/>
        <v>0.49136169383427264</v>
      </c>
    </row>
    <row r="10" spans="2:17">
      <c r="B10" s="14">
        <v>42684</v>
      </c>
      <c r="C10" s="1">
        <v>300</v>
      </c>
      <c r="D10" s="1">
        <v>2.1</v>
      </c>
      <c r="E10" s="10">
        <v>1</v>
      </c>
      <c r="F10" s="10">
        <v>1</v>
      </c>
      <c r="G10" s="10">
        <v>2</v>
      </c>
      <c r="H10" s="10">
        <v>2</v>
      </c>
      <c r="I10" s="6">
        <v>9.6999999999999993</v>
      </c>
      <c r="J10" s="3">
        <f t="shared" ref="J10" si="11">F10*E10*G10/H10</f>
        <v>1</v>
      </c>
      <c r="K10" s="7">
        <f t="shared" ref="K10" si="12">I10/J10</f>
        <v>9.6999999999999993</v>
      </c>
      <c r="L10">
        <f t="shared" ref="L10" si="13">G10*F10*E10</f>
        <v>2</v>
      </c>
      <c r="O10" s="11">
        <f t="shared" si="3"/>
        <v>300</v>
      </c>
      <c r="P10" s="12">
        <f t="shared" ref="P10" si="14">(K10)</f>
        <v>9.6999999999999993</v>
      </c>
      <c r="Q10" s="13">
        <f t="shared" si="5"/>
        <v>0.98677173426624465</v>
      </c>
    </row>
    <row r="11" spans="2:17">
      <c r="B11" s="14">
        <v>42684</v>
      </c>
      <c r="C11" s="1">
        <v>150</v>
      </c>
      <c r="D11" s="1">
        <v>2.1</v>
      </c>
      <c r="E11" s="10">
        <v>1</v>
      </c>
      <c r="F11" s="10">
        <v>1</v>
      </c>
      <c r="G11" s="10">
        <v>2</v>
      </c>
      <c r="H11" s="10">
        <v>2</v>
      </c>
      <c r="I11" s="6">
        <v>53</v>
      </c>
      <c r="J11" s="3">
        <f t="shared" ref="J11" si="15">F11*E11*G11/H11</f>
        <v>1</v>
      </c>
      <c r="K11" s="7">
        <f t="shared" ref="K11" si="16">I11/J11</f>
        <v>53</v>
      </c>
      <c r="L11">
        <f t="shared" ref="L11" si="17">G11*F11*E11</f>
        <v>2</v>
      </c>
      <c r="O11" s="11">
        <f t="shared" si="3"/>
        <v>150</v>
      </c>
      <c r="P11" s="12">
        <f t="shared" ref="P11" si="18">(K11)</f>
        <v>53</v>
      </c>
      <c r="Q11" s="13">
        <f t="shared" si="5"/>
        <v>1.7242758696007889</v>
      </c>
    </row>
    <row r="12" spans="2:17">
      <c r="B12" s="14">
        <v>42684</v>
      </c>
      <c r="C12" s="1">
        <v>900</v>
      </c>
      <c r="D12" s="1">
        <v>2.1</v>
      </c>
      <c r="E12" s="10">
        <v>2</v>
      </c>
      <c r="F12" s="10">
        <v>24</v>
      </c>
      <c r="G12" s="10">
        <v>10</v>
      </c>
      <c r="H12" s="10">
        <v>10</v>
      </c>
      <c r="I12" s="6">
        <v>329</v>
      </c>
      <c r="J12" s="3">
        <f t="shared" ref="J12" si="19">F12*E12*G12/H12</f>
        <v>48</v>
      </c>
      <c r="K12" s="7">
        <f t="shared" ref="K12" si="20">I12/J12</f>
        <v>6.854166666666667</v>
      </c>
      <c r="L12">
        <f t="shared" ref="L12" si="21">G12*F12*E12</f>
        <v>480</v>
      </c>
      <c r="O12" s="11">
        <f t="shared" si="3"/>
        <v>900</v>
      </c>
    </row>
    <row r="13" spans="2:17">
      <c r="B13" s="15">
        <v>42685</v>
      </c>
      <c r="C13" s="1">
        <v>900</v>
      </c>
      <c r="D13" s="1">
        <v>2.1</v>
      </c>
      <c r="E13" s="10">
        <v>2</v>
      </c>
      <c r="F13" s="10">
        <v>1</v>
      </c>
      <c r="G13" s="10">
        <v>2</v>
      </c>
      <c r="H13" s="10">
        <v>2</v>
      </c>
      <c r="I13" s="6">
        <v>4.8</v>
      </c>
      <c r="J13" s="3">
        <f t="shared" ref="J13" si="22">F13*E13*G13/H13</f>
        <v>2</v>
      </c>
      <c r="K13" s="7">
        <f t="shared" ref="K13" si="23">I13/J13</f>
        <v>2.4</v>
      </c>
      <c r="L13">
        <f t="shared" ref="L13" si="24">G13*F13*E13</f>
        <v>4</v>
      </c>
      <c r="O13" s="11">
        <f t="shared" si="3"/>
        <v>900</v>
      </c>
    </row>
    <row r="14" spans="2:17">
      <c r="B14" s="15">
        <v>42685</v>
      </c>
      <c r="C14" s="1">
        <v>900</v>
      </c>
      <c r="D14" s="1">
        <v>2.1</v>
      </c>
      <c r="E14" s="10">
        <v>2</v>
      </c>
      <c r="F14" s="10">
        <v>1</v>
      </c>
      <c r="G14" s="10">
        <v>2</v>
      </c>
      <c r="H14" s="10">
        <v>2</v>
      </c>
      <c r="I14" s="6">
        <v>4.0999999999999996</v>
      </c>
      <c r="J14" s="3">
        <f t="shared" ref="J14" si="25">F14*E14*G14/H14</f>
        <v>2</v>
      </c>
      <c r="K14" s="7">
        <f t="shared" ref="K14" si="26">I14/J14</f>
        <v>2.0499999999999998</v>
      </c>
      <c r="L14">
        <f t="shared" ref="L14" si="27">G14*F14*E14</f>
        <v>4</v>
      </c>
    </row>
    <row r="15" spans="2:17">
      <c r="B15" s="15">
        <v>42685</v>
      </c>
      <c r="C15" s="1">
        <v>900</v>
      </c>
      <c r="D15" s="1">
        <v>2.1</v>
      </c>
      <c r="E15" s="10">
        <v>1</v>
      </c>
      <c r="F15" s="10">
        <v>1</v>
      </c>
      <c r="G15" s="10">
        <v>20</v>
      </c>
      <c r="H15" s="10">
        <v>20</v>
      </c>
      <c r="I15" s="6">
        <v>3.4</v>
      </c>
      <c r="J15" s="3">
        <f t="shared" ref="J15:J16" si="28">F15*E15*G15/H15</f>
        <v>1</v>
      </c>
      <c r="K15" s="7">
        <f t="shared" ref="K15:K16" si="29">I15/J15</f>
        <v>3.4</v>
      </c>
      <c r="L15">
        <f t="shared" ref="L15:L16" si="30">G15*F15*E15</f>
        <v>20</v>
      </c>
    </row>
    <row r="16" spans="2:17">
      <c r="B16" s="15">
        <v>42685</v>
      </c>
      <c r="C16" s="1">
        <v>900</v>
      </c>
      <c r="D16" s="1">
        <v>2.1</v>
      </c>
      <c r="E16" s="10">
        <v>2</v>
      </c>
      <c r="F16" s="10">
        <v>36</v>
      </c>
      <c r="G16" s="10">
        <v>10</v>
      </c>
      <c r="H16" s="10">
        <v>10</v>
      </c>
      <c r="I16" s="6">
        <v>488</v>
      </c>
      <c r="J16" s="3">
        <f t="shared" si="28"/>
        <v>72</v>
      </c>
      <c r="K16" s="7">
        <f t="shared" si="29"/>
        <v>6.7777777777777777</v>
      </c>
      <c r="L16">
        <f t="shared" si="30"/>
        <v>720</v>
      </c>
    </row>
    <row r="17" spans="2:12">
      <c r="B17" s="15">
        <v>42687</v>
      </c>
      <c r="C17" s="1">
        <v>900</v>
      </c>
      <c r="D17" s="1">
        <v>2.1</v>
      </c>
      <c r="E17" s="10">
        <v>2</v>
      </c>
      <c r="F17" s="10">
        <v>36</v>
      </c>
      <c r="G17" s="10">
        <v>10</v>
      </c>
      <c r="H17" s="10">
        <v>10</v>
      </c>
      <c r="I17" s="6">
        <v>233</v>
      </c>
      <c r="J17" s="3">
        <f t="shared" ref="J17" si="31">F17*E17*G17/H17</f>
        <v>72</v>
      </c>
      <c r="K17" s="7">
        <f t="shared" ref="K17" si="32">I17/J17</f>
        <v>3.2361111111111112</v>
      </c>
      <c r="L17">
        <f t="shared" ref="L17" si="33">G17*F17*E17</f>
        <v>720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2016-11-03T13:54:06Z</dcterms:created>
  <dcterms:modified xsi:type="dcterms:W3CDTF">2016-11-15T21:06:29Z</dcterms:modified>
</cp:coreProperties>
</file>