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csewall\code\icepack_analysis_scratchwork\"/>
    </mc:Choice>
  </mc:AlternateContent>
  <xr:revisionPtr revIDLastSave="0" documentId="8_{235CD02D-6D92-4F7F-A497-35F77344B235}" xr6:coauthVersionLast="47" xr6:coauthVersionMax="47" xr10:uidLastSave="{00000000-0000-0000-0000-000000000000}"/>
  <bookViews>
    <workbookView xWindow="17115" yWindow="7440" windowWidth="18090" windowHeight="8670" xr2:uid="{091359A3-E05A-4AA5-8E7B-6786364DA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G8" i="1"/>
  <c r="G7" i="1"/>
  <c r="G6" i="1"/>
  <c r="G5" i="1"/>
  <c r="G4" i="1"/>
  <c r="G3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F1" i="1"/>
  <c r="D8" i="1"/>
  <c r="D7" i="1"/>
  <c r="D6" i="1"/>
  <c r="D5" i="1"/>
  <c r="D4" i="1"/>
  <c r="C8" i="1"/>
  <c r="C7" i="1"/>
  <c r="C6" i="1"/>
  <c r="C5" i="1"/>
  <c r="C4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<sst xmlns="http://schemas.openxmlformats.org/spreadsheetml/2006/main" count="11" uniqueCount="11">
  <si>
    <t>n</t>
  </si>
  <si>
    <t>hin_max</t>
  </si>
  <si>
    <t>hinit</t>
  </si>
  <si>
    <t>ainit</t>
  </si>
  <si>
    <t>ainit_raw</t>
  </si>
  <si>
    <t xml:space="preserve">hbar = </t>
  </si>
  <si>
    <t>ainit_sum:</t>
  </si>
  <si>
    <t>vicen</t>
  </si>
  <si>
    <t>vsnon</t>
  </si>
  <si>
    <t>hsno_init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</si>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</sst>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E5FA-41C3-4342-8053-3B5273DE78D3}">
  <dimension ref="A1:H8"/>
  <sheetViews>
    <sheetView tabSelected="1" topLeftCell="B1" zoomScale="160" zoomScaleNormal="160" workbookViewId="0">
      <selection activeCell="H5" sqref="H5"/>
    </sheetView>
  </sheetViews>
  <sheetFormatPr defaultRowHeight="15" x14ac:dyDescent="0.25"/>
  <sheetData>
    <row r="1" spans="1:8" x14ac:dyDescent="0.25">
      <c r="A1" t="s">
        <v>5</v>
      </c>
      <c r="B1">
        <v>3</v>
      </c>
      <c r="C1" t="s">
        <v>9</v>
      </c>
      <c r="D1">
        <v>0.25</v>
      </c>
      <c r="E1" t="s">
        <v>6</v>
      </c>
      <c r="F1">
        <f>SUM(D3:D8)</f>
        <v>29.94</v>
      </c>
    </row>
    <row r="2" spans="1:8" x14ac:dyDescent="0.25">
      <c r="A2" t="s">
        <v>1</v>
      </c>
      <c r="B2" t="s">
        <v>0</v>
      </c>
      <c r="C2" t="s">
        <v>2</v>
      </c>
      <c r="D2" t="s">
        <v>4</v>
      </c>
      <c r="E2" t="s">
        <v>3</v>
      </c>
      <c r="F2" t="s">
        <v>7</v>
      </c>
      <c r="G2" t="s">
        <v>8</v>
      </c>
      <c r="H2" t="s">
        <v>10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f>D3/F$1</f>
        <v>0</v>
      </c>
      <c r="F3">
        <f>C3*E3</f>
        <v>0</v>
      </c>
      <c r="G3">
        <f>MIN(E3*D$1, 0.2*F3)</f>
        <v>0</v>
      </c>
      <c r="H3" t="e">
        <f>G3/E3</f>
        <v>#DIV/0!</v>
      </c>
    </row>
    <row r="4" spans="1:8" x14ac:dyDescent="0.25">
      <c r="A4">
        <f>B4*(3/5 + 0.5/5*(B4-1))</f>
        <v>0.6</v>
      </c>
      <c r="B4">
        <v>1</v>
      </c>
      <c r="C4">
        <f>(A4+A3)/2</f>
        <v>0.3</v>
      </c>
      <c r="D4">
        <f>MAX(0, 2*B$1*C4 - C4^2)</f>
        <v>1.7099999999999997</v>
      </c>
      <c r="E4">
        <f>D4/F$1</f>
        <v>5.7114228456913815E-2</v>
      </c>
      <c r="F4">
        <f t="shared" ref="F4:F8" si="0">C4*E4</f>
        <v>1.7134268537074143E-2</v>
      </c>
      <c r="G4">
        <f t="shared" ref="G4:G8" si="1">MIN(E4*D$1, 0.2*F4)</f>
        <v>3.4268537074148286E-3</v>
      </c>
      <c r="H4">
        <f t="shared" ref="H4:H8" si="2">G4/E4</f>
        <v>0.06</v>
      </c>
    </row>
    <row r="5" spans="1:8" x14ac:dyDescent="0.25">
      <c r="A5">
        <f t="shared" ref="A5:A8" si="3">B5*(3/5 + 0.5/5*(B5-1))</f>
        <v>1.4</v>
      </c>
      <c r="B5">
        <v>2</v>
      </c>
      <c r="C5">
        <f t="shared" ref="C5:C7" si="4">(A5+A4)/2</f>
        <v>1</v>
      </c>
      <c r="D5">
        <f t="shared" ref="D5:D8" si="5">MAX(0, 2*B$1*C5 - C5^2)</f>
        <v>5</v>
      </c>
      <c r="E5">
        <f>D5/F$1</f>
        <v>0.16700066800267199</v>
      </c>
      <c r="F5">
        <f t="shared" si="0"/>
        <v>0.16700066800267199</v>
      </c>
      <c r="G5">
        <f t="shared" si="1"/>
        <v>3.3400133600534399E-2</v>
      </c>
      <c r="H5">
        <f t="shared" si="2"/>
        <v>0.2</v>
      </c>
    </row>
    <row r="6" spans="1:8" x14ac:dyDescent="0.25">
      <c r="A6">
        <f t="shared" si="3"/>
        <v>2.4000000000000004</v>
      </c>
      <c r="B6">
        <v>3</v>
      </c>
      <c r="C6">
        <f t="shared" si="4"/>
        <v>1.9000000000000001</v>
      </c>
      <c r="D6">
        <f t="shared" si="5"/>
        <v>7.79</v>
      </c>
      <c r="E6">
        <f>D6/F$1</f>
        <v>0.26018704074816296</v>
      </c>
      <c r="F6">
        <f t="shared" si="0"/>
        <v>0.49435537742150965</v>
      </c>
      <c r="G6">
        <f t="shared" si="1"/>
        <v>6.5046760187040739E-2</v>
      </c>
      <c r="H6">
        <f t="shared" si="2"/>
        <v>0.25</v>
      </c>
    </row>
    <row r="7" spans="1:8" x14ac:dyDescent="0.25">
      <c r="A7">
        <f t="shared" si="3"/>
        <v>3.6</v>
      </c>
      <c r="B7">
        <v>4</v>
      </c>
      <c r="C7">
        <f t="shared" si="4"/>
        <v>3</v>
      </c>
      <c r="D7">
        <f t="shared" si="5"/>
        <v>9</v>
      </c>
      <c r="E7">
        <f>D7/F$1</f>
        <v>0.30060120240480959</v>
      </c>
      <c r="F7">
        <f t="shared" si="0"/>
        <v>0.90180360721442876</v>
      </c>
      <c r="G7">
        <f t="shared" si="1"/>
        <v>7.5150300601202397E-2</v>
      </c>
      <c r="H7">
        <f t="shared" si="2"/>
        <v>0.25</v>
      </c>
    </row>
    <row r="8" spans="1:8" x14ac:dyDescent="0.25">
      <c r="A8">
        <f t="shared" si="3"/>
        <v>5</v>
      </c>
      <c r="B8">
        <v>5</v>
      </c>
      <c r="C8">
        <f>A7+1</f>
        <v>4.5999999999999996</v>
      </c>
      <c r="D8">
        <f t="shared" si="5"/>
        <v>6.4400000000000013</v>
      </c>
      <c r="E8">
        <f>D8/F$1</f>
        <v>0.21509686038744158</v>
      </c>
      <c r="F8">
        <f t="shared" si="0"/>
        <v>0.9894455577822312</v>
      </c>
      <c r="G8">
        <f t="shared" si="1"/>
        <v>5.3774215096860395E-2</v>
      </c>
      <c r="H8">
        <f t="shared" si="2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Clemens-Sewall</dc:creator>
  <cp:lastModifiedBy>David Clemens-Sewall</cp:lastModifiedBy>
  <dcterms:created xsi:type="dcterms:W3CDTF">2024-05-07T19:46:29Z</dcterms:created>
  <dcterms:modified xsi:type="dcterms:W3CDTF">2024-05-10T14:31:57Z</dcterms:modified>
</cp:coreProperties>
</file>