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<sst xmlns="http://schemas.openxmlformats.org/spreadsheetml/2006/main" count="22" uniqueCount="22">
  <si>
    <t>Factura</t>
  </si>
  <si>
    <t>Codi</t>
  </si>
  <si>
    <t>Article</t>
  </si>
  <si>
    <t>Unitats</t>
  </si>
  <si>
    <t>Preu Unitari</t>
  </si>
  <si>
    <t>Subtotal</t>
  </si>
  <si>
    <t>% De descompte</t>
  </si>
  <si>
    <t>Total Descompte €</t>
  </si>
  <si>
    <t>% IVA</t>
  </si>
  <si>
    <t>Total IVA</t>
  </si>
  <si>
    <t>Totalm amb IVA %</t>
  </si>
  <si>
    <t>Abric talla S</t>
  </si>
  <si>
    <t>Sabates talla 36</t>
  </si>
  <si>
    <t>Llibre de text</t>
  </si>
  <si>
    <t>Patates</t>
  </si>
  <si>
    <t>Import Brut</t>
  </si>
  <si>
    <t>Total Descompte</t>
  </si>
  <si>
    <t>Tipus IVA</t>
  </si>
  <si>
    <t>Base Imponible</t>
  </si>
  <si>
    <t>Import IVA</t>
  </si>
  <si>
    <t>Forma de pagament:</t>
  </si>
  <si>
    <t>Total Factura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</si>
</sst>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€&quot;"/>
    <numFmt numFmtId="165" formatCode="0.0%"/>
    <numFmt numFmtId="166" formatCode="#,##0.00\ [$€-1]"/>
  </numFmts>
  <fonts count="8">
    <font>
      <sz val="10.0"/>
      <color rgb="FF000000"/>
      <name val="Arial"/>
      <scheme val="minor"/>
    </font>
    <font>
      <b/>
      <sz val="37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/>
    <font>
      <b/>
      <sz val="12.0"/>
      <color theme="1"/>
      <name val="Arial"/>
      <scheme val="minor"/>
    </font>
    <font>
      <b/>
      <sz val="30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1" fillId="0" fontId="2" numFmtId="164" xfId="0" applyBorder="1" applyFont="1" applyNumberFormat="1"/>
    <xf borderId="1" fillId="0" fontId="2" numFmtId="165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0" fillId="0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4" numFmtId="0" xfId="0" applyBorder="1" applyFont="1"/>
    <xf borderId="4" fillId="2" fontId="2" numFmtId="0" xfId="0" applyAlignment="1" applyBorder="1" applyFont="1">
      <alignment horizontal="center" readingOrder="0"/>
    </xf>
    <xf borderId="5" fillId="0" fontId="4" numFmtId="0" xfId="0" applyBorder="1" applyFont="1"/>
    <xf borderId="6" fillId="0" fontId="2" numFmtId="164" xfId="0" applyAlignment="1" applyBorder="1" applyFont="1" applyNumberFormat="1">
      <alignment readingOrder="0"/>
    </xf>
    <xf borderId="7" fillId="0" fontId="4" numFmtId="0" xfId="0" applyBorder="1" applyFont="1"/>
    <xf borderId="0" fillId="0" fontId="2" numFmtId="166" xfId="0" applyFont="1" applyNumberFormat="1"/>
    <xf borderId="4" fillId="0" fontId="2" numFmtId="9" xfId="0" applyAlignment="1" applyBorder="1" applyFont="1" applyNumberFormat="1">
      <alignment readingOrder="0"/>
    </xf>
    <xf borderId="4" fillId="0" fontId="2" numFmtId="166" xfId="0" applyBorder="1" applyFont="1" applyNumberFormat="1"/>
    <xf borderId="6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11" fillId="0" fontId="4" numFmtId="0" xfId="0" applyBorder="1" applyFont="1"/>
    <xf borderId="2" fillId="0" fontId="6" numFmtId="0" xfId="0" applyAlignment="1" applyBorder="1" applyFont="1">
      <alignment horizontal="center" readingOrder="0"/>
    </xf>
    <xf borderId="2" fillId="0" fontId="7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0"/>
    <col customWidth="1" min="7" max="7" width="13.5"/>
    <col customWidth="1" min="8" max="8" width="17.38"/>
    <col customWidth="1" min="11" max="11" width="14.5"/>
  </cols>
  <sheetData>
    <row r="1">
      <c r="A1" s="1"/>
      <c r="B1" s="1" t="s">
        <v>0</v>
      </c>
    </row>
    <row r="2">
      <c r="A2" s="1"/>
    </row>
    <row r="3">
      <c r="A3" s="1"/>
    </row>
    <row r="5">
      <c r="A5" s="2"/>
      <c r="B5" s="3" t="s">
        <v>1</v>
      </c>
      <c r="C5" s="4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>
      <c r="B6" s="5">
        <v>123956.0</v>
      </c>
      <c r="C6" s="5" t="s">
        <v>11</v>
      </c>
      <c r="D6" s="5">
        <v>2.0</v>
      </c>
      <c r="E6" s="6">
        <v>14.99</v>
      </c>
      <c r="F6" s="7">
        <f t="shared" ref="F6:F9" si="1"> D6*E6</f>
        <v>29.98</v>
      </c>
      <c r="G6" s="8">
        <v>0.05</v>
      </c>
      <c r="H6" s="7">
        <f t="shared" ref="H6:H9" si="2">F6*G6</f>
        <v>1.499</v>
      </c>
      <c r="I6" s="9">
        <v>0.21</v>
      </c>
      <c r="J6" s="7">
        <f t="shared" ref="J6:J9" si="3">(F6-H6)*I6</f>
        <v>5.98101</v>
      </c>
      <c r="K6" s="7">
        <f t="shared" ref="K6:K9" si="4">F6-H6+J6</f>
        <v>34.46201</v>
      </c>
    </row>
    <row r="7">
      <c r="B7" s="5">
        <v>123957.0</v>
      </c>
      <c r="C7" s="5" t="s">
        <v>12</v>
      </c>
      <c r="D7" s="5">
        <v>1.0</v>
      </c>
      <c r="E7" s="10">
        <v>29.15</v>
      </c>
      <c r="F7" s="7">
        <f t="shared" si="1"/>
        <v>29.15</v>
      </c>
      <c r="G7" s="8">
        <v>0.03</v>
      </c>
      <c r="H7" s="7">
        <f t="shared" si="2"/>
        <v>0.8745</v>
      </c>
      <c r="I7" s="9">
        <v>0.21</v>
      </c>
      <c r="J7" s="7">
        <f t="shared" si="3"/>
        <v>5.937855</v>
      </c>
      <c r="K7" s="7">
        <f t="shared" si="4"/>
        <v>34.213355</v>
      </c>
    </row>
    <row r="8">
      <c r="B8" s="5">
        <v>123958.0</v>
      </c>
      <c r="C8" s="5" t="s">
        <v>13</v>
      </c>
      <c r="D8" s="5">
        <v>3.0</v>
      </c>
      <c r="E8" s="10">
        <v>25.66</v>
      </c>
      <c r="F8" s="7">
        <f t="shared" si="1"/>
        <v>76.98</v>
      </c>
      <c r="G8" s="8">
        <v>0.1</v>
      </c>
      <c r="H8" s="7">
        <f t="shared" si="2"/>
        <v>7.698</v>
      </c>
      <c r="I8" s="9">
        <v>0.1</v>
      </c>
      <c r="J8" s="7">
        <f t="shared" si="3"/>
        <v>6.9282</v>
      </c>
      <c r="K8" s="7">
        <f t="shared" si="4"/>
        <v>76.2102</v>
      </c>
    </row>
    <row r="9">
      <c r="B9" s="5">
        <v>123959.0</v>
      </c>
      <c r="C9" s="5" t="s">
        <v>14</v>
      </c>
      <c r="D9" s="5">
        <v>5.0</v>
      </c>
      <c r="E9" s="10">
        <v>0.85</v>
      </c>
      <c r="F9" s="7">
        <f t="shared" si="1"/>
        <v>4.25</v>
      </c>
      <c r="G9" s="11"/>
      <c r="H9" s="7">
        <f t="shared" si="2"/>
        <v>0</v>
      </c>
      <c r="I9" s="9">
        <v>0.04</v>
      </c>
      <c r="J9" s="7">
        <f t="shared" si="3"/>
        <v>0.17</v>
      </c>
      <c r="K9" s="7">
        <f t="shared" si="4"/>
        <v>4.42</v>
      </c>
    </row>
    <row r="10">
      <c r="B10" s="5"/>
      <c r="C10" s="11"/>
      <c r="D10" s="11"/>
      <c r="E10" s="11"/>
      <c r="F10" s="11"/>
      <c r="G10" s="11"/>
      <c r="H10" s="11"/>
      <c r="I10" s="11"/>
      <c r="J10" s="11"/>
      <c r="K10" s="11"/>
    </row>
    <row r="11">
      <c r="A11" s="12"/>
      <c r="B11" s="13" t="s">
        <v>15</v>
      </c>
      <c r="C11" s="14"/>
      <c r="D11" s="13" t="s">
        <v>16</v>
      </c>
      <c r="E11" s="14"/>
      <c r="F11" s="15" t="s">
        <v>17</v>
      </c>
      <c r="G11" s="16"/>
      <c r="H11" s="15" t="s">
        <v>18</v>
      </c>
      <c r="I11" s="16"/>
      <c r="J11" s="15" t="s">
        <v>19</v>
      </c>
      <c r="K11" s="16"/>
    </row>
    <row r="12">
      <c r="A12" s="2"/>
      <c r="B12" s="17">
        <f>SUM(F6:F9)</f>
        <v>140.36</v>
      </c>
      <c r="C12" s="18"/>
      <c r="D12" s="19">
        <f>SUM(H5:H9)</f>
        <v>10.0715</v>
      </c>
      <c r="E12" s="18"/>
      <c r="F12" s="20">
        <v>0.04</v>
      </c>
      <c r="G12" s="16"/>
      <c r="H12" s="21">
        <f t="shared" ref="H12:H14" si="5">SUMIF(I$6:K$10,F12,K$6:K$10)-SUMIF(I$6:K$10,F12,J$6:J$10)</f>
        <v>4.25</v>
      </c>
      <c r="I12" s="16"/>
      <c r="J12" s="21">
        <f t="shared" ref="J12:J14" si="6">F12*H12</f>
        <v>0.17</v>
      </c>
      <c r="K12" s="16"/>
    </row>
    <row r="13">
      <c r="A13" s="2"/>
      <c r="B13" s="22"/>
      <c r="C13" s="18"/>
      <c r="E13" s="18"/>
      <c r="F13" s="20">
        <v>0.1</v>
      </c>
      <c r="G13" s="16"/>
      <c r="H13" s="21">
        <f t="shared" si="5"/>
        <v>69.282</v>
      </c>
      <c r="I13" s="16"/>
      <c r="J13" s="21">
        <f t="shared" si="6"/>
        <v>6.9282</v>
      </c>
      <c r="K13" s="16"/>
    </row>
    <row r="14">
      <c r="A14" s="2"/>
      <c r="B14" s="23"/>
      <c r="C14" s="24"/>
      <c r="D14" s="25"/>
      <c r="E14" s="24"/>
      <c r="F14" s="20">
        <v>0.21</v>
      </c>
      <c r="G14" s="16"/>
      <c r="H14" s="21">
        <f t="shared" si="5"/>
        <v>56.7565</v>
      </c>
      <c r="I14" s="16"/>
      <c r="J14" s="21">
        <f t="shared" si="6"/>
        <v>11.918865</v>
      </c>
      <c r="K14" s="16"/>
    </row>
    <row r="15">
      <c r="A15" s="26"/>
      <c r="B15" s="27" t="s">
        <v>20</v>
      </c>
      <c r="C15" s="28"/>
      <c r="D15" s="28"/>
      <c r="E15" s="14"/>
      <c r="F15" s="29" t="s">
        <v>21</v>
      </c>
      <c r="G15" s="28"/>
      <c r="H15" s="28"/>
      <c r="I15" s="14"/>
      <c r="J15" s="30">
        <f>SUm(K6:K10)</f>
        <v>149.305565</v>
      </c>
      <c r="K15" s="14"/>
    </row>
    <row r="16">
      <c r="A16" s="26"/>
      <c r="B16" s="22"/>
      <c r="E16" s="18"/>
      <c r="F16" s="22"/>
      <c r="I16" s="18"/>
      <c r="J16" s="22"/>
      <c r="K16" s="18"/>
    </row>
    <row r="17">
      <c r="A17" s="26"/>
      <c r="B17" s="22"/>
      <c r="E17" s="18"/>
      <c r="F17" s="22"/>
      <c r="I17" s="18"/>
      <c r="J17" s="22"/>
      <c r="K17" s="18"/>
    </row>
    <row r="18">
      <c r="A18" s="26"/>
      <c r="B18" s="23"/>
      <c r="C18" s="25"/>
      <c r="D18" s="25"/>
      <c r="E18" s="24"/>
      <c r="F18" s="23"/>
      <c r="G18" s="25"/>
      <c r="H18" s="25"/>
      <c r="I18" s="24"/>
      <c r="J18" s="23"/>
      <c r="K18" s="24"/>
    </row>
  </sheetData>
  <mergeCells count="20">
    <mergeCell ref="F11:G11"/>
    <mergeCell ref="F12:G12"/>
    <mergeCell ref="H12:I12"/>
    <mergeCell ref="J12:K12"/>
    <mergeCell ref="F13:G13"/>
    <mergeCell ref="H13:I13"/>
    <mergeCell ref="D12:E14"/>
    <mergeCell ref="F14:G14"/>
    <mergeCell ref="B15:E18"/>
    <mergeCell ref="F15:I18"/>
    <mergeCell ref="J15:K18"/>
    <mergeCell ref="H14:I14"/>
    <mergeCell ref="J14:K14"/>
    <mergeCell ref="B1:E3"/>
    <mergeCell ref="B11:C11"/>
    <mergeCell ref="D11:E11"/>
    <mergeCell ref="H11:I11"/>
    <mergeCell ref="J11:K11"/>
    <mergeCell ref="B12:C14"/>
    <mergeCell ref="J13:K13"/>
  </mergeCells>
  <drawing r:id="rId1"/>
</worksheet>
</file>