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bbiedavi\Documents\projects\comp307\a2\part1\"/>
    </mc:Choice>
  </mc:AlternateContent>
  <bookViews>
    <workbookView xWindow="0" yWindow="0" windowWidth="7470" windowHeight="8055" firstSheet="2" activeTab="4"/>
  </bookViews>
  <sheets>
    <sheet name="Threshold Change" sheetId="1" r:id="rId1"/>
    <sheet name="Node Change" sheetId="2" r:id="rId2"/>
    <sheet name="Learning Rate Change" sheetId="3" r:id="rId3"/>
    <sheet name="Momentum Change" sheetId="4" r:id="rId4"/>
    <sheet name="Overall Performanc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B13" i="5"/>
  <c r="D15" i="5"/>
  <c r="B15" i="5"/>
  <c r="D14" i="5"/>
  <c r="B14" i="5"/>
  <c r="D4" i="5"/>
  <c r="D5" i="5"/>
  <c r="D6" i="5"/>
  <c r="D7" i="5"/>
  <c r="D8" i="5"/>
  <c r="D9" i="5"/>
  <c r="D10" i="5"/>
  <c r="D11" i="5"/>
  <c r="D12" i="5"/>
  <c r="D3" i="5"/>
  <c r="M36" i="4" l="1"/>
  <c r="L36" i="4"/>
  <c r="H36" i="4"/>
  <c r="H35" i="4"/>
  <c r="H34" i="4"/>
  <c r="H33" i="4"/>
  <c r="H3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J31" i="4" s="1"/>
  <c r="M31" i="4"/>
  <c r="L31" i="4"/>
  <c r="M26" i="4"/>
  <c r="L26" i="4"/>
  <c r="M21" i="4"/>
  <c r="L21" i="4"/>
  <c r="M16" i="4"/>
  <c r="L16" i="4"/>
  <c r="M11" i="4"/>
  <c r="L11" i="4"/>
  <c r="M6" i="4"/>
  <c r="L6" i="4"/>
  <c r="M41" i="3"/>
  <c r="L41" i="3"/>
  <c r="M36" i="3"/>
  <c r="L36" i="3"/>
  <c r="M31" i="3"/>
  <c r="L31" i="3"/>
  <c r="M26" i="3"/>
  <c r="L26" i="3"/>
  <c r="M21" i="3"/>
  <c r="L21" i="3"/>
  <c r="M16" i="3"/>
  <c r="L16" i="3"/>
  <c r="M11" i="3"/>
  <c r="L11" i="3"/>
  <c r="M6" i="3"/>
  <c r="L6" i="3"/>
  <c r="H6" i="3"/>
  <c r="H5" i="3"/>
  <c r="H4" i="3"/>
  <c r="H3" i="3"/>
  <c r="H2" i="3"/>
  <c r="H11" i="3"/>
  <c r="H10" i="3"/>
  <c r="H9" i="3"/>
  <c r="H8" i="3"/>
  <c r="H7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J31" i="3" s="1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12" i="3"/>
  <c r="H31" i="2"/>
  <c r="H30" i="2"/>
  <c r="H29" i="2"/>
  <c r="J31" i="2" s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6" i="2" s="1"/>
  <c r="J31" i="1"/>
  <c r="J26" i="1"/>
  <c r="J21" i="1"/>
  <c r="J16" i="1"/>
  <c r="J11" i="1"/>
  <c r="J6" i="1"/>
  <c r="I31" i="1"/>
  <c r="I26" i="1"/>
  <c r="I21" i="1"/>
  <c r="I16" i="1"/>
  <c r="I11" i="1"/>
  <c r="I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J36" i="4" l="1"/>
  <c r="I36" i="4"/>
  <c r="J21" i="4"/>
  <c r="J11" i="4"/>
  <c r="J26" i="4"/>
  <c r="I16" i="4"/>
  <c r="I26" i="4"/>
  <c r="J6" i="4"/>
  <c r="J16" i="4"/>
  <c r="I21" i="4"/>
  <c r="I6" i="4"/>
  <c r="I11" i="4"/>
  <c r="I31" i="4"/>
  <c r="I6" i="3"/>
  <c r="J6" i="3"/>
  <c r="J21" i="3"/>
  <c r="J11" i="3"/>
  <c r="I11" i="3"/>
  <c r="J41" i="3"/>
  <c r="J36" i="3"/>
  <c r="I36" i="3"/>
  <c r="I31" i="3"/>
  <c r="J26" i="3"/>
  <c r="I41" i="3"/>
  <c r="I16" i="3"/>
  <c r="I26" i="3"/>
  <c r="I21" i="3"/>
  <c r="J16" i="3"/>
  <c r="J26" i="2"/>
  <c r="J11" i="2"/>
  <c r="I6" i="2"/>
  <c r="J21" i="2"/>
  <c r="I26" i="2"/>
  <c r="J16" i="2"/>
  <c r="I21" i="2"/>
  <c r="I31" i="2"/>
  <c r="I16" i="2"/>
  <c r="I11" i="2"/>
</calcChain>
</file>

<file path=xl/sharedStrings.xml><?xml version="1.0" encoding="utf-8"?>
<sst xmlns="http://schemas.openxmlformats.org/spreadsheetml/2006/main" count="54" uniqueCount="20">
  <si>
    <t>Learning Rate</t>
  </si>
  <si>
    <t>Momentum</t>
  </si>
  <si>
    <t>Critical Error</t>
  </si>
  <si>
    <t>Randomness</t>
  </si>
  <si>
    <t>Hidden nodes</t>
  </si>
  <si>
    <t>Epochs</t>
  </si>
  <si>
    <t>n/a</t>
  </si>
  <si>
    <t>Threshold</t>
  </si>
  <si>
    <t>Wrong avg</t>
  </si>
  <si>
    <t>Wrong stdev</t>
  </si>
  <si>
    <t>Numbr wrong</t>
  </si>
  <si>
    <t>Number wrong</t>
  </si>
  <si>
    <t>Epochs avg</t>
  </si>
  <si>
    <t>Epochs std dev</t>
  </si>
  <si>
    <t>Test num</t>
  </si>
  <si>
    <t>Incorrect Classifications</t>
  </si>
  <si>
    <t>Error rate</t>
  </si>
  <si>
    <t>Average</t>
  </si>
  <si>
    <t>Std Dev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</si>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</sst>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imes New Rom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Error and Training Threshold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'Threshold Change'!$E$1</c:f>
              <c:strCache>
                <c:ptCount val="1"/>
                <c:pt idx="0">
                  <c:v>Threshold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('Threshold Change'!$J$6,'Threshold Change'!$J$11,'Threshold Change'!$J$16,'Threshold Change'!$J$21,'Threshold Change'!$J$26,'Threshold Change'!$J$31)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0.53333333333333433</c:v>
                  </c:pt>
                  <c:pt idx="4">
                    <c:v>2.9933259094191533</c:v>
                  </c:pt>
                  <c:pt idx="5">
                    <c:v>3.3730961708462761</c:v>
                  </c:pt>
                </c:numCache>
              </c:numRef>
            </c:plus>
            <c:minus>
              <c:numRef>
                <c:f>('Threshold Change'!$J$6,'Threshold Change'!$J$11,'Threshold Change'!$J$16,'Threshold Change'!$J$21,'Threshold Change'!$J$26,'Threshold Change'!$J$31)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0.53333333333333433</c:v>
                  </c:pt>
                  <c:pt idx="4">
                    <c:v>2.9933259094191533</c:v>
                  </c:pt>
                  <c:pt idx="5">
                    <c:v>3.3730961708462761</c:v>
                  </c:pt>
                </c:numCache>
              </c:numRef>
            </c:minus>
          </c:errBars>
          <c:xVal>
            <c:numRef>
              <c:f>('Threshold Change'!$E$6,'Threshold Change'!$E$11,'Threshold Change'!$E$16,'Threshold Change'!$E$21,'Threshold Change'!$E$26,'Threshold Change'!$E$31)</c:f>
              <c:numCache>
                <c:formatCode>General</c:formatCode>
                <c:ptCount val="6"/>
                <c:pt idx="0">
                  <c:v>60</c:v>
                </c:pt>
                <c:pt idx="1">
                  <c:v>75</c:v>
                </c:pt>
                <c:pt idx="2">
                  <c:v>90</c:v>
                </c:pt>
                <c:pt idx="3">
                  <c:v>95</c:v>
                </c:pt>
                <c:pt idx="4">
                  <c:v>98</c:v>
                </c:pt>
                <c:pt idx="5">
                  <c:v>100</c:v>
                </c:pt>
              </c:numCache>
            </c:numRef>
          </c:xVal>
          <c:yVal>
            <c:numRef>
              <c:f>('Threshold Change'!$I$6,'Threshold Change'!$I$11,'Threshold Change'!$I$16,'Threshold Change'!$I$21,'Threshold Change'!$I$26,'Threshold Change'!$I$31)</c:f>
              <c:numCache>
                <c:formatCode>General</c:formatCode>
                <c:ptCount val="6"/>
                <c:pt idx="0">
                  <c:v>66.666666666666671</c:v>
                </c:pt>
                <c:pt idx="1">
                  <c:v>33.333333333333336</c:v>
                </c:pt>
                <c:pt idx="2">
                  <c:v>33.333333333333336</c:v>
                </c:pt>
                <c:pt idx="3">
                  <c:v>30.4</c:v>
                </c:pt>
                <c:pt idx="4">
                  <c:v>27.2</c:v>
                </c:pt>
                <c:pt idx="5">
                  <c:v>18.666666666666664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8D-41B9-A704-9E3D8979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1087"/>
        <c:axId val="815041919"/>
      </c:scatterChart>
      <c:valAx>
        <c:axId val="815041087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Threshold to stop training network (%)</a:t>
                </a:r>
              </a:p>
            </c:rich>
          </c:tx>
          <c:layout>
            <c:manualLayout>
              <c:xMode val="edge"/>
              <c:yMode val="edge"/>
              <c:x val="0.2321445756780402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919"/>
        <c:crosses val="autoZero"/>
        <c:crossBetween val="midCat"/>
      </c:valAx>
      <c:valAx>
        <c:axId val="815041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Wrongly Classified Instances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08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Classification Error and Hidden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'Node Change'!$F$1</c:f>
              <c:strCache>
                <c:ptCount val="1"/>
                <c:pt idx="0">
                  <c:v>Hidden nodes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('Node Change'!$J$11,'Node Change'!$J$16,'Node Change'!$J$21,'Node Change'!$J$26,'Node Change'!$J$31)</c:f>
                <c:numCache>
                  <c:formatCode>General</c:formatCode>
                  <c:ptCount val="5"/>
                  <c:pt idx="0">
                    <c:v>3.8087618285561931</c:v>
                  </c:pt>
                  <c:pt idx="1">
                    <c:v>2.4440403706431346</c:v>
                  </c:pt>
                  <c:pt idx="2">
                    <c:v>1.6865480854231352</c:v>
                  </c:pt>
                  <c:pt idx="3">
                    <c:v>1.1925695879998868</c:v>
                  </c:pt>
                  <c:pt idx="4">
                    <c:v>0.65319726474218032</c:v>
                  </c:pt>
                </c:numCache>
              </c:numRef>
            </c:plus>
            <c:minus>
              <c:numRef>
                <c:f>('Node Change'!$J$11,'Node Change'!$J$16,'Node Change'!$J$21,'Node Change'!$J$26,'Node Change'!$J$31)</c:f>
                <c:numCache>
                  <c:formatCode>General</c:formatCode>
                  <c:ptCount val="5"/>
                  <c:pt idx="0">
                    <c:v>3.8087618285561931</c:v>
                  </c:pt>
                  <c:pt idx="1">
                    <c:v>2.4440403706431346</c:v>
                  </c:pt>
                  <c:pt idx="2">
                    <c:v>1.6865480854231352</c:v>
                  </c:pt>
                  <c:pt idx="3">
                    <c:v>1.1925695879998868</c:v>
                  </c:pt>
                  <c:pt idx="4">
                    <c:v>0.65319726474218032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('Node Change'!$F$7,'Node Change'!$F$12,'Node Change'!$F$17,'Node Change'!$F$22,'Node Change'!$F$27)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('Node Change'!$I$11,'Node Change'!$I$16,'Node Change'!$I$21,'Node Change'!$I$26,'Node Change'!$I$31)</c:f>
              <c:numCache>
                <c:formatCode>General</c:formatCode>
                <c:ptCount val="5"/>
                <c:pt idx="0">
                  <c:v>18.399999999999999</c:v>
                </c:pt>
                <c:pt idx="1">
                  <c:v>18.93333333333333</c:v>
                </c:pt>
                <c:pt idx="2">
                  <c:v>19.999999999999996</c:v>
                </c:pt>
                <c:pt idx="3">
                  <c:v>20</c:v>
                </c:pt>
                <c:pt idx="4">
                  <c:v>19.200000000000003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B-4645-A2C2-F6865077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1087"/>
        <c:axId val="815041919"/>
      </c:scatterChart>
      <c:valAx>
        <c:axId val="8150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nodes in one hidden node layer</a:t>
                </a:r>
              </a:p>
            </c:rich>
          </c:tx>
          <c:layout>
            <c:manualLayout>
              <c:xMode val="edge"/>
              <c:yMode val="edge"/>
              <c:x val="0.2321445756780402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919"/>
        <c:crosses val="autoZero"/>
        <c:crossBetween val="midCat"/>
      </c:valAx>
      <c:valAx>
        <c:axId val="8150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Wrongly Classified Instances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Classification Error and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Change'!$A$1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('Learning Rate Change'!$J$6,'Learning Rate Change'!$J$11,'Learning Rate Change'!$J$16,'Learning Rate Change'!$J$21,'Learning Rate Change'!$J$26,'Learning Rate Change'!$J$31,'Learning Rate Change'!$J$36,'Learning Rate Change'!$J$41)</c:f>
                <c:numCache>
                  <c:formatCode>General</c:formatCode>
                  <c:ptCount val="8"/>
                  <c:pt idx="0">
                    <c:v>0.53333333333333455</c:v>
                  </c:pt>
                  <c:pt idx="1">
                    <c:v>1.0666666666666673</c:v>
                  </c:pt>
                  <c:pt idx="2">
                    <c:v>1.5999999999999992</c:v>
                  </c:pt>
                  <c:pt idx="3">
                    <c:v>2.5854292572886965</c:v>
                  </c:pt>
                  <c:pt idx="4">
                    <c:v>1.5999999999999999</c:v>
                  </c:pt>
                  <c:pt idx="5">
                    <c:v>0.99777530313971685</c:v>
                  </c:pt>
                  <c:pt idx="6">
                    <c:v>0.53333333333333433</c:v>
                  </c:pt>
                  <c:pt idx="7">
                    <c:v>18.601792028368312</c:v>
                  </c:pt>
                </c:numCache>
              </c:numRef>
            </c:plus>
            <c:minus>
              <c:numRef>
                <c:f>('Learning Rate Change'!$J$6,'Learning Rate Change'!$J$11,'Learning Rate Change'!$J$16,'Learning Rate Change'!$J$21,'Learning Rate Change'!$J$26,'Learning Rate Change'!$J$31,'Learning Rate Change'!$J$36,'Learning Rate Change'!$J$41)</c:f>
                <c:numCache>
                  <c:formatCode>General</c:formatCode>
                  <c:ptCount val="8"/>
                  <c:pt idx="0">
                    <c:v>0.53333333333333455</c:v>
                  </c:pt>
                  <c:pt idx="1">
                    <c:v>1.0666666666666673</c:v>
                  </c:pt>
                  <c:pt idx="2">
                    <c:v>1.5999999999999992</c:v>
                  </c:pt>
                  <c:pt idx="3">
                    <c:v>2.5854292572886965</c:v>
                  </c:pt>
                  <c:pt idx="4">
                    <c:v>1.5999999999999999</c:v>
                  </c:pt>
                  <c:pt idx="5">
                    <c:v>0.99777530313971685</c:v>
                  </c:pt>
                  <c:pt idx="6">
                    <c:v>0.53333333333333433</c:v>
                  </c:pt>
                  <c:pt idx="7">
                    <c:v>18.601792028368312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('Learning Rate Change'!$A$6,'Learning Rate Change'!$A$11,'Learning Rate Change'!$A$16,'Learning Rate Change'!$A$21,'Learning Rate Change'!$A$26,'Learning Rate Change'!$A$31,'Learning Rate Change'!$A$36,'Learning Rate Change'!$A$41)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</c:numCache>
            </c:numRef>
          </c:xVal>
          <c:yVal>
            <c:numRef>
              <c:f>('Learning Rate Change'!$I$6,'Learning Rate Change'!$I$11,'Learning Rate Change'!$I$16,'Learning Rate Change'!$I$21,'Learning Rate Change'!$I$26,'Learning Rate Change'!$I$31,'Learning Rate Change'!$I$36,'Learning Rate Change'!$I$41)</c:f>
              <c:numCache>
                <c:formatCode>General</c:formatCode>
                <c:ptCount val="8"/>
                <c:pt idx="0">
                  <c:v>1.5999999999999999</c:v>
                </c:pt>
                <c:pt idx="1">
                  <c:v>1.8666666666666665</c:v>
                </c:pt>
                <c:pt idx="2">
                  <c:v>16.533333333333331</c:v>
                </c:pt>
                <c:pt idx="3">
                  <c:v>21.06666666666667</c:v>
                </c:pt>
                <c:pt idx="4">
                  <c:v>22.133333333333333</c:v>
                </c:pt>
                <c:pt idx="5">
                  <c:v>20.266666666666666</c:v>
                </c:pt>
                <c:pt idx="6">
                  <c:v>21.599999999999998</c:v>
                </c:pt>
                <c:pt idx="7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1-42DC-8E7C-EC841843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1087"/>
        <c:axId val="815041919"/>
      </c:scatterChart>
      <c:valAx>
        <c:axId val="815041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>
            <c:manualLayout>
              <c:xMode val="edge"/>
              <c:yMode val="edge"/>
              <c:x val="0.46413486775691498"/>
              <c:y val="0.88960945455588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919"/>
        <c:crosses val="autoZero"/>
        <c:crossBetween val="midCat"/>
      </c:valAx>
      <c:valAx>
        <c:axId val="8150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Wrongly Classified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Learning Epoch Rate and Learning Rate</a:t>
            </a:r>
            <a:endParaRPr lang="en-US"/>
          </a:p>
        </c:rich>
      </c:tx>
      <c:layout>
        <c:manualLayout>
          <c:xMode val="edge"/>
          <c:yMode val="edge"/>
          <c:x val="0.22728928114754887"/>
          <c:y val="2.18579234972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512697919619"/>
          <c:y val="0.14614583333333334"/>
          <c:w val="0.86343656442601624"/>
          <c:h val="0.76286444663167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'Learning Rate Change'!$K$1</c:f>
              <c:strCache>
                <c:ptCount val="1"/>
                <c:pt idx="0">
                  <c:v>Epochs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('Learning Rate Change'!$M$6,'Learning Rate Change'!$M$11,'Learning Rate Change'!$M$16,'Learning Rate Change'!$M$21,'Learning Rate Change'!$M$26,'Learning Rate Change'!$M$31,'Learning Rate Change'!$M$36,'Learning Rate Change'!$M$41)</c:f>
                <c:numCache>
                  <c:formatCode>General</c:formatCode>
                  <c:ptCount val="8"/>
                  <c:pt idx="0">
                    <c:v>254.11698093594612</c:v>
                  </c:pt>
                  <c:pt idx="1">
                    <c:v>223.33060694853268</c:v>
                  </c:pt>
                  <c:pt idx="2">
                    <c:v>25.345611059905419</c:v>
                  </c:pt>
                  <c:pt idx="3">
                    <c:v>8.1240384046359608</c:v>
                  </c:pt>
                  <c:pt idx="4">
                    <c:v>9.1126285999156149</c:v>
                  </c:pt>
                  <c:pt idx="5">
                    <c:v>14.402777509911065</c:v>
                  </c:pt>
                  <c:pt idx="6">
                    <c:v>3.03315017762062</c:v>
                  </c:pt>
                  <c:pt idx="7">
                    <c:v>3971.7003713774784</c:v>
                  </c:pt>
                </c:numCache>
              </c:numRef>
            </c:plus>
            <c:minus>
              <c:numRef>
                <c:f>('Learning Rate Change'!$M$6,'Learning Rate Change'!$M$11,'Learning Rate Change'!$M$16,'Learning Rate Change'!$M$21,'Learning Rate Change'!$M$26,'Learning Rate Change'!$M$31,'Learning Rate Change'!$M$36,'Learning Rate Change'!$M$41)</c:f>
                <c:numCache>
                  <c:formatCode>General</c:formatCode>
                  <c:ptCount val="8"/>
                  <c:pt idx="0">
                    <c:v>254.11698093594612</c:v>
                  </c:pt>
                  <c:pt idx="1">
                    <c:v>223.33060694853268</c:v>
                  </c:pt>
                  <c:pt idx="2">
                    <c:v>25.345611059905419</c:v>
                  </c:pt>
                  <c:pt idx="3">
                    <c:v>8.1240384046359608</c:v>
                  </c:pt>
                  <c:pt idx="4">
                    <c:v>9.1126285999156149</c:v>
                  </c:pt>
                  <c:pt idx="5">
                    <c:v>14.402777509911065</c:v>
                  </c:pt>
                  <c:pt idx="6">
                    <c:v>3.03315017762062</c:v>
                  </c:pt>
                  <c:pt idx="7">
                    <c:v>3971.7003713774784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('Learning Rate Change'!$A$6,'Learning Rate Change'!$A$11,'Learning Rate Change'!$A$16,'Learning Rate Change'!$A$21,'Learning Rate Change'!$A$26,'Learning Rate Change'!$A$31,'Learning Rate Change'!$A$36,'Learning Rate Change'!$A$41)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</c:numCache>
            </c:numRef>
          </c:xVal>
          <c:yVal>
            <c:numRef>
              <c:f>('Learning Rate Change'!$L$6,'Learning Rate Change'!$L$11,'Learning Rate Change'!$L$16,'Learning Rate Change'!$L$21,'Learning Rate Change'!$L$26,'Learning Rate Change'!$L$31,'Learning Rate Change'!$L$36,'Learning Rate Change'!$L$41)</c:f>
              <c:numCache>
                <c:formatCode>General</c:formatCode>
                <c:ptCount val="8"/>
                <c:pt idx="0">
                  <c:v>2086.6</c:v>
                </c:pt>
                <c:pt idx="1">
                  <c:v>715.8</c:v>
                </c:pt>
                <c:pt idx="2">
                  <c:v>158</c:v>
                </c:pt>
                <c:pt idx="3">
                  <c:v>85</c:v>
                </c:pt>
                <c:pt idx="4">
                  <c:v>69.400000000000006</c:v>
                </c:pt>
                <c:pt idx="5">
                  <c:v>73.400000000000006</c:v>
                </c:pt>
                <c:pt idx="6">
                  <c:v>68</c:v>
                </c:pt>
                <c:pt idx="7">
                  <c:v>2056.6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C-4686-9353-1D6C3765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1087"/>
        <c:axId val="815041919"/>
      </c:scatterChart>
      <c:valAx>
        <c:axId val="815041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>
            <c:manualLayout>
              <c:xMode val="edge"/>
              <c:yMode val="edge"/>
              <c:x val="0.44305369734121741"/>
              <c:y val="0.90976840330191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919"/>
        <c:crosses val="autoZero"/>
        <c:crossBetween val="midCat"/>
      </c:valAx>
      <c:valAx>
        <c:axId val="8150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Epochs for Each</a:t>
                </a:r>
                <a:r>
                  <a:rPr lang="en-US" baseline="0"/>
                  <a:t> Computation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Classification Error and Momentum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'Momentum Change'!$B$1</c:f>
              <c:strCache>
                <c:ptCount val="1"/>
                <c:pt idx="0">
                  <c:v>Momentum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('Momentum Change'!$J$6,'Momentum Change'!$J$11,'Momentum Change'!$J$16,'Momentum Change'!$J$21,'Momentum Change'!$J$26,'Momentum Change'!$J$31,'Momentum Change'!$J$36)</c:f>
                <c:numCache>
                  <c:formatCode>General</c:formatCode>
                  <c:ptCount val="7"/>
                  <c:pt idx="0">
                    <c:v>0.53333333333333455</c:v>
                  </c:pt>
                  <c:pt idx="1">
                    <c:v>1.5999999999999996</c:v>
                  </c:pt>
                  <c:pt idx="2">
                    <c:v>3.4149995932975186</c:v>
                  </c:pt>
                  <c:pt idx="3">
                    <c:v>1.306394529484362</c:v>
                  </c:pt>
                  <c:pt idx="4">
                    <c:v>3.4357596604600338</c:v>
                  </c:pt>
                  <c:pt idx="5">
                    <c:v>1.6865480854231354</c:v>
                  </c:pt>
                  <c:pt idx="6">
                    <c:v>1.0666666666666671</c:v>
                  </c:pt>
                </c:numCache>
              </c:numRef>
            </c:plus>
            <c:minus>
              <c:numRef>
                <c:f>('Momentum Change'!$J$6,'Momentum Change'!$J$11,'Momentum Change'!$J$16,'Momentum Change'!$J$21,'Momentum Change'!$J$26,'Momentum Change'!$J$31,'Momentum Change'!$J$36)</c:f>
                <c:numCache>
                  <c:formatCode>General</c:formatCode>
                  <c:ptCount val="7"/>
                  <c:pt idx="0">
                    <c:v>0.53333333333333455</c:v>
                  </c:pt>
                  <c:pt idx="1">
                    <c:v>1.5999999999999996</c:v>
                  </c:pt>
                  <c:pt idx="2">
                    <c:v>3.4149995932975186</c:v>
                  </c:pt>
                  <c:pt idx="3">
                    <c:v>1.306394529484362</c:v>
                  </c:pt>
                  <c:pt idx="4">
                    <c:v>3.4357596604600338</c:v>
                  </c:pt>
                  <c:pt idx="5">
                    <c:v>1.6865480854231354</c:v>
                  </c:pt>
                  <c:pt idx="6">
                    <c:v>1.0666666666666671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('Momentum Change'!$B$6,'Momentum Change'!$B$11,'Momentum Change'!$B$16,'Momentum Change'!$B$21,'Momentum Change'!$B$26,'Momentum Change'!$B$31,'Momentum Change'!$B$36)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</c:numCache>
            </c:numRef>
          </c:xVal>
          <c:yVal>
            <c:numRef>
              <c:f>('Momentum Change'!$I$6,'Momentum Change'!$I$11,'Momentum Change'!$I$16,'Momentum Change'!$I$21,'Momentum Change'!$I$26,'Momentum Change'!$I$31,'Momentum Change'!$I$36)</c:f>
              <c:numCache>
                <c:formatCode>General</c:formatCode>
                <c:ptCount val="7"/>
                <c:pt idx="0">
                  <c:v>1.5999999999999999</c:v>
                </c:pt>
                <c:pt idx="1">
                  <c:v>2.1333333333333337</c:v>
                </c:pt>
                <c:pt idx="2">
                  <c:v>4.2666666666666666</c:v>
                </c:pt>
                <c:pt idx="3">
                  <c:v>2.4</c:v>
                </c:pt>
                <c:pt idx="4">
                  <c:v>4.5333333333333332</c:v>
                </c:pt>
                <c:pt idx="5">
                  <c:v>2.666666666666667</c:v>
                </c:pt>
                <c:pt idx="6">
                  <c:v>1.8666666666666665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6-4FF2-AF1A-D6DCA746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1087"/>
        <c:axId val="815041919"/>
      </c:scatterChart>
      <c:valAx>
        <c:axId val="815041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</a:p>
            </c:rich>
          </c:tx>
          <c:layout>
            <c:manualLayout>
              <c:xMode val="edge"/>
              <c:yMode val="edge"/>
              <c:x val="0.46413486775691498"/>
              <c:y val="0.88960945455588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919"/>
        <c:crosses val="autoZero"/>
        <c:crossBetween val="midCat"/>
      </c:valAx>
      <c:valAx>
        <c:axId val="8150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Wrongly Classified Instances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Learning Epoch Rate and Momentum</a:t>
            </a:r>
            <a:endParaRPr lang="en-US"/>
          </a:p>
        </c:rich>
      </c:tx>
      <c:layout>
        <c:manualLayout>
          <c:xMode val="edge"/>
          <c:yMode val="edge"/>
          <c:x val="0.22728928114754887"/>
          <c:y val="2.18579234972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512697919619"/>
          <c:y val="0.14614583333333334"/>
          <c:w val="0.86343656442601624"/>
          <c:h val="0.76286444663167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'Momentum Change'!$K$1</c:f>
              <c:strCache>
                <c:ptCount val="1"/>
                <c:pt idx="0">
                  <c:v>Epochs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('Momentum Change'!$M$6,'Momentum Change'!$M$11,'Momentum Change'!$M$16,'Momentum Change'!$M$21,'Momentum Change'!$M$26,'Momentum Change'!$M$31,'Momentum Change'!$M$36)</c:f>
                <c:numCache>
                  <c:formatCode>General</c:formatCode>
                  <c:ptCount val="7"/>
                  <c:pt idx="0">
                    <c:v>110.1533476568007</c:v>
                  </c:pt>
                  <c:pt idx="1">
                    <c:v>348.90973044614276</c:v>
                  </c:pt>
                  <c:pt idx="2">
                    <c:v>84.037134648915767</c:v>
                  </c:pt>
                  <c:pt idx="3">
                    <c:v>298.17511633266781</c:v>
                  </c:pt>
                  <c:pt idx="4">
                    <c:v>137.95883443984295</c:v>
                  </c:pt>
                  <c:pt idx="5">
                    <c:v>263.56509632346996</c:v>
                  </c:pt>
                  <c:pt idx="6">
                    <c:v>183.12334640891643</c:v>
                  </c:pt>
                </c:numCache>
              </c:numRef>
            </c:plus>
            <c:minus>
              <c:numRef>
                <c:f>('Momentum Change'!$M$6,'Momentum Change'!$M$11,'Momentum Change'!$M$16,'Momentum Change'!$M$21,'Momentum Change'!$M$26,'Momentum Change'!$M$31,'Momentum Change'!$M$36)</c:f>
                <c:numCache>
                  <c:formatCode>General</c:formatCode>
                  <c:ptCount val="7"/>
                  <c:pt idx="0">
                    <c:v>110.1533476568007</c:v>
                  </c:pt>
                  <c:pt idx="1">
                    <c:v>348.90973044614276</c:v>
                  </c:pt>
                  <c:pt idx="2">
                    <c:v>84.037134648915767</c:v>
                  </c:pt>
                  <c:pt idx="3">
                    <c:v>298.17511633266781</c:v>
                  </c:pt>
                  <c:pt idx="4">
                    <c:v>137.95883443984295</c:v>
                  </c:pt>
                  <c:pt idx="5">
                    <c:v>263.56509632346996</c:v>
                  </c:pt>
                  <c:pt idx="6">
                    <c:v>183.12334640891643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('Momentum Change'!$B$6,'Momentum Change'!$B$11,'Momentum Change'!$B$16,'Momentum Change'!$B$21,'Momentum Change'!$B$26,'Momentum Change'!$B$31,'Momentum Change'!$B$36)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</c:numCache>
            </c:numRef>
          </c:xVal>
          <c:yVal>
            <c:numRef>
              <c:f>('Momentum Change'!$K$6,'Momentum Change'!$K$11,'Momentum Change'!$K$16,'Momentum Change'!$K$21,'Momentum Change'!$K$26,'Momentum Change'!$K$31,'Momentum Change'!$K$36)</c:f>
              <c:numCache>
                <c:formatCode>General</c:formatCode>
                <c:ptCount val="7"/>
                <c:pt idx="0">
                  <c:v>792</c:v>
                </c:pt>
                <c:pt idx="1">
                  <c:v>952</c:v>
                </c:pt>
                <c:pt idx="2">
                  <c:v>656</c:v>
                </c:pt>
                <c:pt idx="3">
                  <c:v>734</c:v>
                </c:pt>
                <c:pt idx="4">
                  <c:v>617</c:v>
                </c:pt>
                <c:pt idx="5">
                  <c:v>720</c:v>
                </c:pt>
                <c:pt idx="6">
                  <c:v>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9-4909-8B08-33279122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1087"/>
        <c:axId val="815041919"/>
      </c:scatterChart>
      <c:valAx>
        <c:axId val="815041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</a:p>
            </c:rich>
          </c:tx>
          <c:layout>
            <c:manualLayout>
              <c:xMode val="edge"/>
              <c:yMode val="edge"/>
              <c:x val="0.4613497926824327"/>
              <c:y val="0.94431071763697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919"/>
        <c:crosses val="autoZero"/>
        <c:crossBetween val="midCat"/>
      </c:valAx>
      <c:valAx>
        <c:axId val="8150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Epochs for Each</a:t>
                </a:r>
                <a:r>
                  <a:rPr lang="en-US" baseline="0"/>
                  <a:t> Computation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4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13</xdr:row>
      <xdr:rowOff>0</xdr:rowOff>
    </xdr:from>
    <xdr:to>
      <xdr:col>22</xdr:col>
      <xdr:colOff>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304799</xdr:colOff>
      <xdr:row>9</xdr:row>
      <xdr:rowOff>66675</xdr:rowOff>
    </xdr:from>
    <xdr:to>
      <xdr:col>20</xdr:col>
      <xdr:colOff>600074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57150</xdr:rowOff>
    </xdr:from>
    <xdr:to>
      <xdr:col>22</xdr:col>
      <xdr:colOff>600075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27</xdr:row>
      <xdr:rowOff>95250</xdr:rowOff>
    </xdr:from>
    <xdr:to>
      <xdr:col>22</xdr:col>
      <xdr:colOff>609485</xdr:colOff>
      <xdr:row>46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38100</xdr:rowOff>
    </xdr:from>
    <xdr:to>
      <xdr:col>23</xdr:col>
      <xdr:colOff>47625</xdr:colOff>
      <xdr:row>19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19</xdr:row>
      <xdr:rowOff>76200</xdr:rowOff>
    </xdr:from>
    <xdr:to>
      <xdr:col>23</xdr:col>
      <xdr:colOff>57150</xdr:colOff>
      <xdr:row>38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-Times New Roman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S37" sqref="S37"/>
    </sheetView>
  </sheetViews>
  <sheetFormatPr defaultRowHeight="15" x14ac:dyDescent="0.25"/>
  <cols>
    <col min="1" max="1" width="17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10</v>
      </c>
      <c r="I1" t="s">
        <v>8</v>
      </c>
      <c r="J1" t="s">
        <v>9</v>
      </c>
    </row>
    <row r="2" spans="1:10" x14ac:dyDescent="0.25">
      <c r="A2">
        <v>0.2</v>
      </c>
      <c r="B2">
        <v>0</v>
      </c>
      <c r="C2">
        <v>0.01</v>
      </c>
      <c r="D2">
        <v>0.1</v>
      </c>
      <c r="E2">
        <v>60</v>
      </c>
      <c r="F2">
        <v>2</v>
      </c>
      <c r="G2">
        <v>50</v>
      </c>
      <c r="H2">
        <f>100*G2/75</f>
        <v>66.666666666666671</v>
      </c>
    </row>
    <row r="3" spans="1:10" x14ac:dyDescent="0.25">
      <c r="A3">
        <v>0.2</v>
      </c>
      <c r="B3">
        <v>0</v>
      </c>
      <c r="C3">
        <v>0.01</v>
      </c>
      <c r="D3">
        <v>0.1</v>
      </c>
      <c r="E3">
        <v>60</v>
      </c>
      <c r="F3">
        <v>2</v>
      </c>
      <c r="G3">
        <v>50</v>
      </c>
      <c r="H3">
        <f t="shared" ref="H3:H31" si="0">100*G3/75</f>
        <v>66.666666666666671</v>
      </c>
    </row>
    <row r="4" spans="1:10" x14ac:dyDescent="0.25">
      <c r="A4">
        <v>0.2</v>
      </c>
      <c r="B4">
        <v>0</v>
      </c>
      <c r="C4">
        <v>0.01</v>
      </c>
      <c r="D4">
        <v>0.1</v>
      </c>
      <c r="E4">
        <v>60</v>
      </c>
      <c r="F4">
        <v>2</v>
      </c>
      <c r="G4">
        <v>50</v>
      </c>
      <c r="H4">
        <f t="shared" si="0"/>
        <v>66.666666666666671</v>
      </c>
    </row>
    <row r="5" spans="1:10" x14ac:dyDescent="0.25">
      <c r="A5">
        <v>0.2</v>
      </c>
      <c r="B5">
        <v>0</v>
      </c>
      <c r="C5">
        <v>0.01</v>
      </c>
      <c r="D5">
        <v>0.1</v>
      </c>
      <c r="E5">
        <v>60</v>
      </c>
      <c r="F5">
        <v>2</v>
      </c>
      <c r="G5">
        <v>50</v>
      </c>
      <c r="H5">
        <f t="shared" si="0"/>
        <v>66.666666666666671</v>
      </c>
    </row>
    <row r="6" spans="1:10" x14ac:dyDescent="0.25">
      <c r="A6">
        <v>0.2</v>
      </c>
      <c r="B6">
        <v>0</v>
      </c>
      <c r="C6">
        <v>0.01</v>
      </c>
      <c r="D6">
        <v>0.1</v>
      </c>
      <c r="E6">
        <v>60</v>
      </c>
      <c r="F6">
        <v>2</v>
      </c>
      <c r="G6">
        <v>50</v>
      </c>
      <c r="H6">
        <f t="shared" si="0"/>
        <v>66.666666666666671</v>
      </c>
      <c r="I6">
        <f>AVERAGE(H2:H6)</f>
        <v>66.666666666666671</v>
      </c>
      <c r="J6">
        <f>_xlfn.STDEV.P(H2:H6)</f>
        <v>0</v>
      </c>
    </row>
    <row r="7" spans="1:10" x14ac:dyDescent="0.25">
      <c r="A7">
        <v>0.2</v>
      </c>
      <c r="B7">
        <v>0</v>
      </c>
      <c r="C7">
        <v>0.01</v>
      </c>
      <c r="D7">
        <v>0.1</v>
      </c>
      <c r="E7">
        <v>75</v>
      </c>
      <c r="F7">
        <v>2</v>
      </c>
      <c r="G7">
        <v>25</v>
      </c>
      <c r="H7">
        <f t="shared" si="0"/>
        <v>33.333333333333336</v>
      </c>
    </row>
    <row r="8" spans="1:10" x14ac:dyDescent="0.25">
      <c r="A8">
        <v>0.2</v>
      </c>
      <c r="B8">
        <v>0</v>
      </c>
      <c r="C8">
        <v>0.01</v>
      </c>
      <c r="D8">
        <v>0.1</v>
      </c>
      <c r="E8">
        <v>75</v>
      </c>
      <c r="F8">
        <v>2</v>
      </c>
      <c r="G8">
        <v>25</v>
      </c>
      <c r="H8">
        <f t="shared" si="0"/>
        <v>33.333333333333336</v>
      </c>
    </row>
    <row r="9" spans="1:10" x14ac:dyDescent="0.25">
      <c r="A9">
        <v>0.2</v>
      </c>
      <c r="B9">
        <v>0</v>
      </c>
      <c r="C9">
        <v>0.01</v>
      </c>
      <c r="D9">
        <v>0.1</v>
      </c>
      <c r="E9">
        <v>75</v>
      </c>
      <c r="F9">
        <v>2</v>
      </c>
      <c r="G9">
        <v>25</v>
      </c>
      <c r="H9">
        <f t="shared" si="0"/>
        <v>33.333333333333336</v>
      </c>
    </row>
    <row r="10" spans="1:10" x14ac:dyDescent="0.25">
      <c r="A10">
        <v>0.2</v>
      </c>
      <c r="B10">
        <v>0</v>
      </c>
      <c r="C10">
        <v>0.01</v>
      </c>
      <c r="D10">
        <v>0.1</v>
      </c>
      <c r="E10">
        <v>75</v>
      </c>
      <c r="F10">
        <v>2</v>
      </c>
      <c r="G10">
        <v>25</v>
      </c>
      <c r="H10">
        <f t="shared" si="0"/>
        <v>33.333333333333336</v>
      </c>
    </row>
    <row r="11" spans="1:10" x14ac:dyDescent="0.25">
      <c r="A11">
        <v>0.2</v>
      </c>
      <c r="B11">
        <v>0</v>
      </c>
      <c r="C11">
        <v>0.01</v>
      </c>
      <c r="D11">
        <v>0.1</v>
      </c>
      <c r="E11">
        <v>75</v>
      </c>
      <c r="F11">
        <v>2</v>
      </c>
      <c r="G11">
        <v>25</v>
      </c>
      <c r="H11">
        <f t="shared" si="0"/>
        <v>33.333333333333336</v>
      </c>
      <c r="I11">
        <f>AVERAGE(H7:H11)</f>
        <v>33.333333333333336</v>
      </c>
      <c r="J11">
        <f>_xlfn.STDEV.P(H7:H11)</f>
        <v>0</v>
      </c>
    </row>
    <row r="12" spans="1:10" x14ac:dyDescent="0.25">
      <c r="A12">
        <v>0.2</v>
      </c>
      <c r="B12">
        <v>0</v>
      </c>
      <c r="C12">
        <v>0.01</v>
      </c>
      <c r="D12">
        <v>0.1</v>
      </c>
      <c r="E12">
        <v>90</v>
      </c>
      <c r="F12">
        <v>2</v>
      </c>
      <c r="G12">
        <v>25</v>
      </c>
      <c r="H12">
        <f t="shared" si="0"/>
        <v>33.333333333333336</v>
      </c>
    </row>
    <row r="13" spans="1:10" x14ac:dyDescent="0.25">
      <c r="A13">
        <v>0.2</v>
      </c>
      <c r="B13">
        <v>0</v>
      </c>
      <c r="C13">
        <v>0.01</v>
      </c>
      <c r="D13">
        <v>0.1</v>
      </c>
      <c r="E13">
        <v>90</v>
      </c>
      <c r="F13">
        <v>2</v>
      </c>
      <c r="G13">
        <v>25</v>
      </c>
      <c r="H13">
        <f t="shared" si="0"/>
        <v>33.333333333333336</v>
      </c>
    </row>
    <row r="14" spans="1:10" x14ac:dyDescent="0.25">
      <c r="A14">
        <v>0.2</v>
      </c>
      <c r="B14">
        <v>0</v>
      </c>
      <c r="C14">
        <v>0.01</v>
      </c>
      <c r="D14">
        <v>0.1</v>
      </c>
      <c r="E14">
        <v>90</v>
      </c>
      <c r="F14">
        <v>2</v>
      </c>
      <c r="G14">
        <v>25</v>
      </c>
      <c r="H14">
        <f t="shared" si="0"/>
        <v>33.333333333333336</v>
      </c>
    </row>
    <row r="15" spans="1:10" x14ac:dyDescent="0.25">
      <c r="A15">
        <v>0.2</v>
      </c>
      <c r="B15">
        <v>0</v>
      </c>
      <c r="C15">
        <v>0.01</v>
      </c>
      <c r="D15">
        <v>0.1</v>
      </c>
      <c r="E15">
        <v>90</v>
      </c>
      <c r="F15">
        <v>2</v>
      </c>
      <c r="G15">
        <v>25</v>
      </c>
      <c r="H15">
        <f t="shared" si="0"/>
        <v>33.333333333333336</v>
      </c>
    </row>
    <row r="16" spans="1:10" x14ac:dyDescent="0.25">
      <c r="A16">
        <v>0.2</v>
      </c>
      <c r="B16">
        <v>0</v>
      </c>
      <c r="C16">
        <v>0.01</v>
      </c>
      <c r="D16">
        <v>0.1</v>
      </c>
      <c r="E16">
        <v>90</v>
      </c>
      <c r="F16">
        <v>2</v>
      </c>
      <c r="G16">
        <v>25</v>
      </c>
      <c r="H16">
        <f t="shared" si="0"/>
        <v>33.333333333333336</v>
      </c>
      <c r="I16">
        <f>AVERAGE(H12:H16)</f>
        <v>33.333333333333336</v>
      </c>
      <c r="J16">
        <f>_xlfn.STDEV.P(H12:H16)</f>
        <v>0</v>
      </c>
    </row>
    <row r="17" spans="1:10" x14ac:dyDescent="0.25">
      <c r="A17">
        <v>0.2</v>
      </c>
      <c r="B17">
        <v>0</v>
      </c>
      <c r="C17">
        <v>0.01</v>
      </c>
      <c r="D17">
        <v>0.1</v>
      </c>
      <c r="E17">
        <v>95</v>
      </c>
      <c r="F17">
        <v>2</v>
      </c>
      <c r="G17">
        <v>23</v>
      </c>
      <c r="H17">
        <f t="shared" si="0"/>
        <v>30.666666666666668</v>
      </c>
    </row>
    <row r="18" spans="1:10" x14ac:dyDescent="0.25">
      <c r="A18">
        <v>0.2</v>
      </c>
      <c r="B18">
        <v>0</v>
      </c>
      <c r="C18">
        <v>0.01</v>
      </c>
      <c r="D18">
        <v>0.1</v>
      </c>
      <c r="E18">
        <v>95</v>
      </c>
      <c r="F18">
        <v>2</v>
      </c>
      <c r="G18">
        <v>23</v>
      </c>
      <c r="H18">
        <f t="shared" si="0"/>
        <v>30.666666666666668</v>
      </c>
    </row>
    <row r="19" spans="1:10" x14ac:dyDescent="0.25">
      <c r="A19">
        <v>0.2</v>
      </c>
      <c r="B19">
        <v>0</v>
      </c>
      <c r="C19">
        <v>0.01</v>
      </c>
      <c r="D19">
        <v>0.1</v>
      </c>
      <c r="E19">
        <v>95</v>
      </c>
      <c r="F19">
        <v>2</v>
      </c>
      <c r="G19">
        <v>22</v>
      </c>
      <c r="H19">
        <f t="shared" si="0"/>
        <v>29.333333333333332</v>
      </c>
    </row>
    <row r="20" spans="1:10" x14ac:dyDescent="0.25">
      <c r="A20">
        <v>0.2</v>
      </c>
      <c r="B20">
        <v>0</v>
      </c>
      <c r="C20">
        <v>0.01</v>
      </c>
      <c r="D20">
        <v>0.1</v>
      </c>
      <c r="E20">
        <v>95</v>
      </c>
      <c r="F20">
        <v>2</v>
      </c>
      <c r="G20">
        <v>23</v>
      </c>
      <c r="H20">
        <f t="shared" si="0"/>
        <v>30.666666666666668</v>
      </c>
    </row>
    <row r="21" spans="1:10" x14ac:dyDescent="0.25">
      <c r="A21">
        <v>0.2</v>
      </c>
      <c r="B21">
        <v>0</v>
      </c>
      <c r="C21">
        <v>0.01</v>
      </c>
      <c r="D21">
        <v>0.1</v>
      </c>
      <c r="E21">
        <v>95</v>
      </c>
      <c r="F21">
        <v>2</v>
      </c>
      <c r="G21">
        <v>23</v>
      </c>
      <c r="H21">
        <f t="shared" si="0"/>
        <v>30.666666666666668</v>
      </c>
      <c r="I21">
        <f>AVERAGE(H17:H21)</f>
        <v>30.4</v>
      </c>
      <c r="J21">
        <f>_xlfn.STDEV.P(H17:H21)</f>
        <v>0.53333333333333433</v>
      </c>
    </row>
    <row r="22" spans="1:10" x14ac:dyDescent="0.25">
      <c r="A22">
        <v>0.2</v>
      </c>
      <c r="B22">
        <v>0</v>
      </c>
      <c r="C22">
        <v>0.01</v>
      </c>
      <c r="D22">
        <v>0.1</v>
      </c>
      <c r="E22">
        <v>98</v>
      </c>
      <c r="F22">
        <v>2</v>
      </c>
      <c r="G22">
        <v>21</v>
      </c>
      <c r="H22">
        <f t="shared" si="0"/>
        <v>28</v>
      </c>
    </row>
    <row r="23" spans="1:10" x14ac:dyDescent="0.25">
      <c r="A23">
        <v>0.2</v>
      </c>
      <c r="B23">
        <v>0</v>
      </c>
      <c r="C23">
        <v>0.01</v>
      </c>
      <c r="D23">
        <v>0.1</v>
      </c>
      <c r="E23">
        <v>98</v>
      </c>
      <c r="F23">
        <v>2</v>
      </c>
      <c r="G23">
        <v>22</v>
      </c>
      <c r="H23">
        <f t="shared" si="0"/>
        <v>29.333333333333332</v>
      </c>
    </row>
    <row r="24" spans="1:10" x14ac:dyDescent="0.25">
      <c r="A24">
        <v>0.2</v>
      </c>
      <c r="B24">
        <v>0</v>
      </c>
      <c r="C24">
        <v>0.01</v>
      </c>
      <c r="D24">
        <v>0.1</v>
      </c>
      <c r="E24">
        <v>98</v>
      </c>
      <c r="F24">
        <v>2</v>
      </c>
      <c r="G24">
        <v>22</v>
      </c>
      <c r="H24">
        <f t="shared" si="0"/>
        <v>29.333333333333332</v>
      </c>
    </row>
    <row r="25" spans="1:10" x14ac:dyDescent="0.25">
      <c r="A25">
        <v>0.2</v>
      </c>
      <c r="B25">
        <v>0</v>
      </c>
      <c r="C25">
        <v>0.01</v>
      </c>
      <c r="D25">
        <v>0.1</v>
      </c>
      <c r="E25">
        <v>98</v>
      </c>
      <c r="F25">
        <v>2</v>
      </c>
      <c r="G25">
        <v>16</v>
      </c>
      <c r="H25">
        <f t="shared" si="0"/>
        <v>21.333333333333332</v>
      </c>
    </row>
    <row r="26" spans="1:10" x14ac:dyDescent="0.25">
      <c r="A26">
        <v>0.2</v>
      </c>
      <c r="B26">
        <v>0</v>
      </c>
      <c r="C26">
        <v>0.01</v>
      </c>
      <c r="D26">
        <v>0.1</v>
      </c>
      <c r="E26">
        <v>98</v>
      </c>
      <c r="F26">
        <v>2</v>
      </c>
      <c r="G26">
        <v>21</v>
      </c>
      <c r="H26">
        <f t="shared" si="0"/>
        <v>28</v>
      </c>
      <c r="I26">
        <f>AVERAGE(H22:H26)</f>
        <v>27.2</v>
      </c>
      <c r="J26">
        <f>_xlfn.STDEV.P(H22:H26)</f>
        <v>2.9933259094191533</v>
      </c>
    </row>
    <row r="27" spans="1:10" x14ac:dyDescent="0.25">
      <c r="A27">
        <v>0.2</v>
      </c>
      <c r="B27">
        <v>0</v>
      </c>
      <c r="C27">
        <v>0.01</v>
      </c>
      <c r="D27">
        <v>0.1</v>
      </c>
      <c r="E27">
        <v>100</v>
      </c>
      <c r="F27">
        <v>2</v>
      </c>
      <c r="G27">
        <v>16</v>
      </c>
      <c r="H27">
        <f t="shared" si="0"/>
        <v>21.333333333333332</v>
      </c>
    </row>
    <row r="28" spans="1:10" x14ac:dyDescent="0.25">
      <c r="A28">
        <v>0.2</v>
      </c>
      <c r="B28">
        <v>0</v>
      </c>
      <c r="C28">
        <v>0.01</v>
      </c>
      <c r="D28">
        <v>0.1</v>
      </c>
      <c r="E28">
        <v>100</v>
      </c>
      <c r="F28">
        <v>2</v>
      </c>
      <c r="G28">
        <v>16</v>
      </c>
      <c r="H28">
        <f t="shared" si="0"/>
        <v>21.333333333333332</v>
      </c>
    </row>
    <row r="29" spans="1:10" x14ac:dyDescent="0.25">
      <c r="A29">
        <v>0.2</v>
      </c>
      <c r="B29">
        <v>0</v>
      </c>
      <c r="C29">
        <v>0.01</v>
      </c>
      <c r="D29">
        <v>0.1</v>
      </c>
      <c r="E29">
        <v>100</v>
      </c>
      <c r="F29">
        <v>2</v>
      </c>
      <c r="G29">
        <v>12</v>
      </c>
      <c r="H29">
        <f t="shared" si="0"/>
        <v>16</v>
      </c>
    </row>
    <row r="30" spans="1:10" x14ac:dyDescent="0.25">
      <c r="A30">
        <v>0.2</v>
      </c>
      <c r="B30">
        <v>0</v>
      </c>
      <c r="C30">
        <v>0.01</v>
      </c>
      <c r="D30">
        <v>0.1</v>
      </c>
      <c r="E30">
        <v>100</v>
      </c>
      <c r="F30">
        <v>2</v>
      </c>
      <c r="G30">
        <v>16</v>
      </c>
      <c r="H30">
        <f t="shared" si="0"/>
        <v>21.333333333333332</v>
      </c>
    </row>
    <row r="31" spans="1:10" x14ac:dyDescent="0.25">
      <c r="A31">
        <v>0.2</v>
      </c>
      <c r="B31">
        <v>0</v>
      </c>
      <c r="C31">
        <v>0.01</v>
      </c>
      <c r="D31">
        <v>0.1</v>
      </c>
      <c r="E31">
        <v>100</v>
      </c>
      <c r="F31">
        <v>2</v>
      </c>
      <c r="G31">
        <v>10</v>
      </c>
      <c r="H31">
        <f t="shared" si="0"/>
        <v>13.333333333333334</v>
      </c>
      <c r="I31">
        <f>AVERAGE(H27:H31)</f>
        <v>18.666666666666664</v>
      </c>
      <c r="J31">
        <f>_xlfn.STDEV.P(H27:H31)</f>
        <v>3.3730961708462761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M6" sqref="M6"/>
    </sheetView>
  </sheetViews>
  <sheetFormatPr defaultRowHeight="15" x14ac:dyDescent="0.25"/>
  <cols>
    <col min="1" max="1" width="14.7109375" customWidth="1"/>
    <col min="2" max="2" width="11.5703125" customWidth="1"/>
    <col min="3" max="3" width="13" customWidth="1"/>
    <col min="4" max="4" width="9.85546875" customWidth="1"/>
    <col min="5" max="5" width="12.140625" customWidth="1"/>
    <col min="6" max="6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11</v>
      </c>
      <c r="I1" t="s">
        <v>8</v>
      </c>
      <c r="J1" t="s">
        <v>9</v>
      </c>
    </row>
    <row r="2" spans="1:10" x14ac:dyDescent="0.25">
      <c r="A2">
        <v>0.2</v>
      </c>
      <c r="B2">
        <v>0</v>
      </c>
      <c r="C2">
        <v>0.01</v>
      </c>
      <c r="D2">
        <v>0.1</v>
      </c>
      <c r="E2">
        <v>100</v>
      </c>
      <c r="F2">
        <v>1</v>
      </c>
      <c r="G2" t="s">
        <v>6</v>
      </c>
      <c r="H2" t="e">
        <f>100*G2/75</f>
        <v>#VALUE!</v>
      </c>
    </row>
    <row r="3" spans="1:10" x14ac:dyDescent="0.25">
      <c r="A3">
        <v>0.2</v>
      </c>
      <c r="B3">
        <v>0</v>
      </c>
      <c r="C3">
        <v>0.01</v>
      </c>
      <c r="D3">
        <v>0.1</v>
      </c>
      <c r="E3">
        <v>100</v>
      </c>
      <c r="F3">
        <v>1</v>
      </c>
      <c r="G3" t="s">
        <v>6</v>
      </c>
      <c r="H3" t="e">
        <f t="shared" ref="H3:H31" si="0">100*G3/75</f>
        <v>#VALUE!</v>
      </c>
    </row>
    <row r="4" spans="1:10" x14ac:dyDescent="0.25">
      <c r="A4">
        <v>0.2</v>
      </c>
      <c r="B4">
        <v>0</v>
      </c>
      <c r="C4">
        <v>0.01</v>
      </c>
      <c r="D4">
        <v>0.1</v>
      </c>
      <c r="E4">
        <v>100</v>
      </c>
      <c r="F4">
        <v>1</v>
      </c>
      <c r="G4" t="s">
        <v>6</v>
      </c>
      <c r="H4" t="e">
        <f t="shared" si="0"/>
        <v>#VALUE!</v>
      </c>
    </row>
    <row r="5" spans="1:10" x14ac:dyDescent="0.25">
      <c r="A5">
        <v>0.2</v>
      </c>
      <c r="B5">
        <v>0</v>
      </c>
      <c r="C5">
        <v>0.01</v>
      </c>
      <c r="D5">
        <v>0.1</v>
      </c>
      <c r="E5">
        <v>100</v>
      </c>
      <c r="F5">
        <v>1</v>
      </c>
      <c r="G5" t="s">
        <v>6</v>
      </c>
      <c r="H5" t="e">
        <f t="shared" si="0"/>
        <v>#VALUE!</v>
      </c>
    </row>
    <row r="6" spans="1:10" x14ac:dyDescent="0.25">
      <c r="A6">
        <v>0.2</v>
      </c>
      <c r="B6">
        <v>0</v>
      </c>
      <c r="C6">
        <v>0.01</v>
      </c>
      <c r="D6">
        <v>0.1</v>
      </c>
      <c r="E6">
        <v>100</v>
      </c>
      <c r="F6">
        <v>1</v>
      </c>
      <c r="G6" t="s">
        <v>6</v>
      </c>
      <c r="H6" t="e">
        <f t="shared" si="0"/>
        <v>#VALUE!</v>
      </c>
      <c r="I6" t="e">
        <f>AVERAGE(H2:H6)</f>
        <v>#VALUE!</v>
      </c>
      <c r="J6" t="e">
        <f>_xlfn.STDEV.P(H2:H6)</f>
        <v>#VALUE!</v>
      </c>
    </row>
    <row r="7" spans="1:10" x14ac:dyDescent="0.25">
      <c r="A7">
        <v>0.2</v>
      </c>
      <c r="B7">
        <v>0</v>
      </c>
      <c r="C7">
        <v>0.01</v>
      </c>
      <c r="D7">
        <v>0.1</v>
      </c>
      <c r="E7">
        <v>100</v>
      </c>
      <c r="F7">
        <v>2</v>
      </c>
      <c r="G7">
        <v>12</v>
      </c>
      <c r="H7">
        <f t="shared" si="0"/>
        <v>16</v>
      </c>
    </row>
    <row r="8" spans="1:10" x14ac:dyDescent="0.25">
      <c r="A8">
        <v>0.2</v>
      </c>
      <c r="B8">
        <v>0</v>
      </c>
      <c r="C8">
        <v>0.01</v>
      </c>
      <c r="D8">
        <v>0.1</v>
      </c>
      <c r="E8">
        <v>100</v>
      </c>
      <c r="F8">
        <v>2</v>
      </c>
      <c r="G8">
        <v>9</v>
      </c>
      <c r="H8">
        <f t="shared" si="0"/>
        <v>12</v>
      </c>
    </row>
    <row r="9" spans="1:10" x14ac:dyDescent="0.25">
      <c r="A9">
        <v>0.2</v>
      </c>
      <c r="B9">
        <v>0</v>
      </c>
      <c r="C9">
        <v>0.01</v>
      </c>
      <c r="D9">
        <v>0.1</v>
      </c>
      <c r="E9">
        <v>100</v>
      </c>
      <c r="F9">
        <v>2</v>
      </c>
      <c r="G9">
        <v>16</v>
      </c>
      <c r="H9">
        <f t="shared" si="0"/>
        <v>21.333333333333332</v>
      </c>
    </row>
    <row r="10" spans="1:10" x14ac:dyDescent="0.25">
      <c r="A10">
        <v>0.2</v>
      </c>
      <c r="B10">
        <v>0</v>
      </c>
      <c r="C10">
        <v>0.01</v>
      </c>
      <c r="D10">
        <v>0.1</v>
      </c>
      <c r="E10">
        <v>100</v>
      </c>
      <c r="F10">
        <v>2</v>
      </c>
      <c r="G10">
        <v>16</v>
      </c>
      <c r="H10">
        <f t="shared" si="0"/>
        <v>21.333333333333332</v>
      </c>
    </row>
    <row r="11" spans="1:10" x14ac:dyDescent="0.25">
      <c r="A11">
        <v>0.2</v>
      </c>
      <c r="B11">
        <v>0</v>
      </c>
      <c r="C11">
        <v>0.01</v>
      </c>
      <c r="D11">
        <v>0.1</v>
      </c>
      <c r="E11">
        <v>100</v>
      </c>
      <c r="F11">
        <v>2</v>
      </c>
      <c r="G11">
        <v>16</v>
      </c>
      <c r="H11">
        <f t="shared" si="0"/>
        <v>21.333333333333332</v>
      </c>
      <c r="I11">
        <f>AVERAGE(H7:H11)</f>
        <v>18.399999999999999</v>
      </c>
      <c r="J11">
        <f>_xlfn.STDEV.P(H7:H11)</f>
        <v>3.8087618285561931</v>
      </c>
    </row>
    <row r="12" spans="1:10" x14ac:dyDescent="0.25">
      <c r="A12">
        <v>0.2</v>
      </c>
      <c r="B12">
        <v>0</v>
      </c>
      <c r="C12">
        <v>0.01</v>
      </c>
      <c r="D12">
        <v>0.1</v>
      </c>
      <c r="E12">
        <v>100</v>
      </c>
      <c r="F12">
        <v>3</v>
      </c>
      <c r="G12">
        <v>12</v>
      </c>
      <c r="H12">
        <f t="shared" si="0"/>
        <v>16</v>
      </c>
    </row>
    <row r="13" spans="1:10" x14ac:dyDescent="0.25">
      <c r="A13">
        <v>0.2</v>
      </c>
      <c r="B13">
        <v>0</v>
      </c>
      <c r="C13">
        <v>0.01</v>
      </c>
      <c r="D13">
        <v>0.1</v>
      </c>
      <c r="E13">
        <v>100</v>
      </c>
      <c r="F13">
        <v>3</v>
      </c>
      <c r="G13">
        <v>12</v>
      </c>
      <c r="H13">
        <f t="shared" si="0"/>
        <v>16</v>
      </c>
    </row>
    <row r="14" spans="1:10" x14ac:dyDescent="0.25">
      <c r="A14">
        <v>0.2</v>
      </c>
      <c r="B14">
        <v>0</v>
      </c>
      <c r="C14">
        <v>0.01</v>
      </c>
      <c r="D14">
        <v>0.1</v>
      </c>
      <c r="E14">
        <v>100</v>
      </c>
      <c r="F14">
        <v>3</v>
      </c>
      <c r="G14">
        <v>16</v>
      </c>
      <c r="H14">
        <f t="shared" si="0"/>
        <v>21.333333333333332</v>
      </c>
    </row>
    <row r="15" spans="1:10" x14ac:dyDescent="0.25">
      <c r="A15">
        <v>0.2</v>
      </c>
      <c r="B15">
        <v>0</v>
      </c>
      <c r="C15">
        <v>0.01</v>
      </c>
      <c r="D15">
        <v>0.1</v>
      </c>
      <c r="E15">
        <v>100</v>
      </c>
      <c r="F15">
        <v>3</v>
      </c>
      <c r="G15">
        <v>16</v>
      </c>
      <c r="H15">
        <f t="shared" si="0"/>
        <v>21.333333333333332</v>
      </c>
    </row>
    <row r="16" spans="1:10" x14ac:dyDescent="0.25">
      <c r="A16">
        <v>0.2</v>
      </c>
      <c r="B16">
        <v>0</v>
      </c>
      <c r="C16">
        <v>0.01</v>
      </c>
      <c r="D16">
        <v>0.1</v>
      </c>
      <c r="E16">
        <v>100</v>
      </c>
      <c r="F16">
        <v>3</v>
      </c>
      <c r="G16">
        <v>15</v>
      </c>
      <c r="H16">
        <f t="shared" si="0"/>
        <v>20</v>
      </c>
      <c r="I16">
        <f>AVERAGE(H12:H16)</f>
        <v>18.93333333333333</v>
      </c>
      <c r="J16">
        <f>_xlfn.STDEV.P(H12:H16)</f>
        <v>2.4440403706431346</v>
      </c>
    </row>
    <row r="17" spans="1:10" x14ac:dyDescent="0.25">
      <c r="A17">
        <v>0.2</v>
      </c>
      <c r="B17">
        <v>0</v>
      </c>
      <c r="C17">
        <v>0.01</v>
      </c>
      <c r="D17">
        <v>0.1</v>
      </c>
      <c r="E17">
        <v>100</v>
      </c>
      <c r="F17">
        <v>4</v>
      </c>
      <c r="G17">
        <v>14</v>
      </c>
      <c r="H17">
        <f t="shared" si="0"/>
        <v>18.666666666666668</v>
      </c>
    </row>
    <row r="18" spans="1:10" x14ac:dyDescent="0.25">
      <c r="A18">
        <v>0.2</v>
      </c>
      <c r="B18">
        <v>0</v>
      </c>
      <c r="C18">
        <v>0.01</v>
      </c>
      <c r="D18">
        <v>0.1</v>
      </c>
      <c r="E18">
        <v>100</v>
      </c>
      <c r="F18">
        <v>4</v>
      </c>
      <c r="G18">
        <v>16</v>
      </c>
      <c r="H18">
        <f t="shared" si="0"/>
        <v>21.333333333333332</v>
      </c>
    </row>
    <row r="19" spans="1:10" x14ac:dyDescent="0.25">
      <c r="A19">
        <v>0.2</v>
      </c>
      <c r="B19">
        <v>0</v>
      </c>
      <c r="C19">
        <v>0.01</v>
      </c>
      <c r="D19">
        <v>0.1</v>
      </c>
      <c r="E19">
        <v>100</v>
      </c>
      <c r="F19">
        <v>4</v>
      </c>
      <c r="G19">
        <v>13</v>
      </c>
      <c r="H19">
        <f t="shared" si="0"/>
        <v>17.333333333333332</v>
      </c>
    </row>
    <row r="20" spans="1:10" x14ac:dyDescent="0.25">
      <c r="A20">
        <v>0.2</v>
      </c>
      <c r="B20">
        <v>0</v>
      </c>
      <c r="C20">
        <v>0.01</v>
      </c>
      <c r="D20">
        <v>0.1</v>
      </c>
      <c r="E20">
        <v>100</v>
      </c>
      <c r="F20">
        <v>4</v>
      </c>
      <c r="G20">
        <v>16</v>
      </c>
      <c r="H20">
        <f t="shared" si="0"/>
        <v>21.333333333333332</v>
      </c>
    </row>
    <row r="21" spans="1:10" x14ac:dyDescent="0.25">
      <c r="A21">
        <v>0.2</v>
      </c>
      <c r="B21">
        <v>0</v>
      </c>
      <c r="C21">
        <v>0.01</v>
      </c>
      <c r="D21">
        <v>0.1</v>
      </c>
      <c r="E21">
        <v>100</v>
      </c>
      <c r="F21">
        <v>4</v>
      </c>
      <c r="G21">
        <v>16</v>
      </c>
      <c r="H21">
        <f t="shared" si="0"/>
        <v>21.333333333333332</v>
      </c>
      <c r="I21">
        <f>AVERAGE(H17:H21)</f>
        <v>19.999999999999996</v>
      </c>
      <c r="J21">
        <f>_xlfn.STDEV.P(H17:H21)</f>
        <v>1.6865480854231352</v>
      </c>
    </row>
    <row r="22" spans="1:10" x14ac:dyDescent="0.25">
      <c r="A22">
        <v>0.2</v>
      </c>
      <c r="B22">
        <v>0</v>
      </c>
      <c r="C22">
        <v>0.01</v>
      </c>
      <c r="D22">
        <v>0.1</v>
      </c>
      <c r="E22">
        <v>100</v>
      </c>
      <c r="F22">
        <v>5</v>
      </c>
      <c r="G22">
        <v>16</v>
      </c>
      <c r="H22">
        <f t="shared" si="0"/>
        <v>21.333333333333332</v>
      </c>
    </row>
    <row r="23" spans="1:10" x14ac:dyDescent="0.25">
      <c r="A23">
        <v>0.2</v>
      </c>
      <c r="B23">
        <v>0</v>
      </c>
      <c r="C23">
        <v>0.01</v>
      </c>
      <c r="D23">
        <v>0.1</v>
      </c>
      <c r="E23">
        <v>100</v>
      </c>
      <c r="F23">
        <v>5</v>
      </c>
      <c r="G23">
        <v>15</v>
      </c>
      <c r="H23">
        <f t="shared" si="0"/>
        <v>20</v>
      </c>
    </row>
    <row r="24" spans="1:10" x14ac:dyDescent="0.25">
      <c r="A24">
        <v>0.2</v>
      </c>
      <c r="B24">
        <v>0</v>
      </c>
      <c r="C24">
        <v>0.01</v>
      </c>
      <c r="D24">
        <v>0.1</v>
      </c>
      <c r="E24">
        <v>100</v>
      </c>
      <c r="F24">
        <v>5</v>
      </c>
      <c r="G24">
        <v>14</v>
      </c>
      <c r="H24">
        <f t="shared" si="0"/>
        <v>18.666666666666668</v>
      </c>
    </row>
    <row r="25" spans="1:10" x14ac:dyDescent="0.25">
      <c r="A25">
        <v>0.2</v>
      </c>
      <c r="B25">
        <v>0</v>
      </c>
      <c r="C25">
        <v>0.01</v>
      </c>
      <c r="D25">
        <v>0.1</v>
      </c>
      <c r="E25">
        <v>100</v>
      </c>
      <c r="F25">
        <v>5</v>
      </c>
      <c r="G25">
        <v>14</v>
      </c>
      <c r="H25">
        <f t="shared" si="0"/>
        <v>18.666666666666668</v>
      </c>
    </row>
    <row r="26" spans="1:10" x14ac:dyDescent="0.25">
      <c r="A26">
        <v>0.2</v>
      </c>
      <c r="B26">
        <v>0</v>
      </c>
      <c r="C26">
        <v>0.01</v>
      </c>
      <c r="D26">
        <v>0.1</v>
      </c>
      <c r="E26">
        <v>100</v>
      </c>
      <c r="F26">
        <v>5</v>
      </c>
      <c r="G26">
        <v>16</v>
      </c>
      <c r="H26">
        <f t="shared" si="0"/>
        <v>21.333333333333332</v>
      </c>
      <c r="I26">
        <f>AVERAGE(H22:H26)</f>
        <v>20</v>
      </c>
      <c r="J26">
        <f>_xlfn.STDEV.P(H22:H26)</f>
        <v>1.1925695879998868</v>
      </c>
    </row>
    <row r="27" spans="1:10" x14ac:dyDescent="0.25">
      <c r="A27">
        <v>0.2</v>
      </c>
      <c r="B27">
        <v>0</v>
      </c>
      <c r="C27">
        <v>0.01</v>
      </c>
      <c r="D27">
        <v>0.1</v>
      </c>
      <c r="E27">
        <v>100</v>
      </c>
      <c r="F27">
        <v>6</v>
      </c>
      <c r="G27">
        <v>15</v>
      </c>
      <c r="H27">
        <f t="shared" si="0"/>
        <v>20</v>
      </c>
    </row>
    <row r="28" spans="1:10" x14ac:dyDescent="0.25">
      <c r="A28">
        <v>0.2</v>
      </c>
      <c r="B28">
        <v>0</v>
      </c>
      <c r="C28">
        <v>0.01</v>
      </c>
      <c r="D28">
        <v>0.1</v>
      </c>
      <c r="E28">
        <v>100</v>
      </c>
      <c r="F28">
        <v>6</v>
      </c>
      <c r="G28">
        <v>15</v>
      </c>
      <c r="H28">
        <f t="shared" si="0"/>
        <v>20</v>
      </c>
    </row>
    <row r="29" spans="1:10" x14ac:dyDescent="0.25">
      <c r="A29">
        <v>0.2</v>
      </c>
      <c r="B29">
        <v>0</v>
      </c>
      <c r="C29">
        <v>0.01</v>
      </c>
      <c r="D29">
        <v>0.1</v>
      </c>
      <c r="E29">
        <v>100</v>
      </c>
      <c r="F29">
        <v>6</v>
      </c>
      <c r="G29">
        <v>14</v>
      </c>
      <c r="H29">
        <f t="shared" si="0"/>
        <v>18.666666666666668</v>
      </c>
    </row>
    <row r="30" spans="1:10" x14ac:dyDescent="0.25">
      <c r="A30">
        <v>0.2</v>
      </c>
      <c r="B30">
        <v>0</v>
      </c>
      <c r="C30">
        <v>0.01</v>
      </c>
      <c r="D30">
        <v>0.1</v>
      </c>
      <c r="E30">
        <v>100</v>
      </c>
      <c r="F30">
        <v>6</v>
      </c>
      <c r="G30">
        <v>14</v>
      </c>
      <c r="H30">
        <f t="shared" si="0"/>
        <v>18.666666666666668</v>
      </c>
    </row>
    <row r="31" spans="1:10" x14ac:dyDescent="0.25">
      <c r="A31">
        <v>0.2</v>
      </c>
      <c r="B31">
        <v>0</v>
      </c>
      <c r="C31">
        <v>0.01</v>
      </c>
      <c r="D31">
        <v>0.1</v>
      </c>
      <c r="E31">
        <v>100</v>
      </c>
      <c r="F31">
        <v>6</v>
      </c>
      <c r="G31">
        <v>14</v>
      </c>
      <c r="H31">
        <f t="shared" si="0"/>
        <v>18.666666666666668</v>
      </c>
      <c r="I31">
        <f>AVERAGE(H27:H31)</f>
        <v>19.200000000000003</v>
      </c>
      <c r="J31">
        <f>_xlfn.STDEV.P(H27:H31)</f>
        <v>0.65319726474218032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0" workbookViewId="0">
      <selection activeCell="N13" sqref="N13"/>
    </sheetView>
  </sheetViews>
  <sheetFormatPr defaultRowHeight="15" x14ac:dyDescent="0.25"/>
  <cols>
    <col min="1" max="1" width="14.28515625" customWidth="1"/>
    <col min="2" max="2" width="13.85546875" customWidth="1"/>
    <col min="3" max="3" width="14.140625" customWidth="1"/>
    <col min="4" max="4" width="12" customWidth="1"/>
    <col min="6" max="6" width="13.28515625" customWidth="1"/>
    <col min="7" max="7" width="10.7109375" customWidth="1"/>
    <col min="9" max="9" width="12" customWidth="1"/>
    <col min="10" max="10" width="11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11</v>
      </c>
      <c r="I1" t="s">
        <v>8</v>
      </c>
      <c r="J1" t="s">
        <v>9</v>
      </c>
      <c r="K1" t="s">
        <v>5</v>
      </c>
      <c r="L1" t="s">
        <v>12</v>
      </c>
      <c r="M1" t="s">
        <v>13</v>
      </c>
    </row>
    <row r="2" spans="1:13" x14ac:dyDescent="0.25">
      <c r="A2">
        <v>5.0000000000000001E-3</v>
      </c>
      <c r="B2">
        <v>0</v>
      </c>
      <c r="C2">
        <v>0.01</v>
      </c>
      <c r="D2">
        <v>0.1</v>
      </c>
      <c r="E2">
        <v>100</v>
      </c>
      <c r="F2">
        <v>2</v>
      </c>
      <c r="G2">
        <v>1</v>
      </c>
      <c r="H2">
        <f>100*G2/75</f>
        <v>1.3333333333333333</v>
      </c>
      <c r="K2">
        <v>2295</v>
      </c>
    </row>
    <row r="3" spans="1:13" x14ac:dyDescent="0.25">
      <c r="A3">
        <v>5.0000000000000001E-3</v>
      </c>
      <c r="B3">
        <v>0</v>
      </c>
      <c r="C3">
        <v>0.01</v>
      </c>
      <c r="D3">
        <v>0.1</v>
      </c>
      <c r="E3">
        <v>100</v>
      </c>
      <c r="F3">
        <v>2</v>
      </c>
      <c r="G3">
        <v>2</v>
      </c>
      <c r="H3">
        <f t="shared" ref="H3:H6" si="0">100*G3/75</f>
        <v>2.6666666666666665</v>
      </c>
      <c r="K3">
        <v>2075</v>
      </c>
    </row>
    <row r="4" spans="1:13" x14ac:dyDescent="0.25">
      <c r="A4">
        <v>5.0000000000000001E-3</v>
      </c>
      <c r="B4">
        <v>0</v>
      </c>
      <c r="C4">
        <v>0.01</v>
      </c>
      <c r="D4">
        <v>0.1</v>
      </c>
      <c r="E4">
        <v>100</v>
      </c>
      <c r="F4">
        <v>2</v>
      </c>
      <c r="G4">
        <v>1</v>
      </c>
      <c r="H4">
        <f t="shared" si="0"/>
        <v>1.3333333333333333</v>
      </c>
      <c r="K4">
        <v>1750</v>
      </c>
    </row>
    <row r="5" spans="1:13" x14ac:dyDescent="0.25">
      <c r="A5">
        <v>5.0000000000000001E-3</v>
      </c>
      <c r="B5">
        <v>0</v>
      </c>
      <c r="C5">
        <v>0.01</v>
      </c>
      <c r="D5">
        <v>0.1</v>
      </c>
      <c r="E5">
        <v>100</v>
      </c>
      <c r="F5">
        <v>2</v>
      </c>
      <c r="G5">
        <v>1</v>
      </c>
      <c r="H5">
        <f t="shared" si="0"/>
        <v>1.3333333333333333</v>
      </c>
      <c r="K5">
        <v>2436</v>
      </c>
    </row>
    <row r="6" spans="1:13" x14ac:dyDescent="0.25">
      <c r="A6">
        <v>5.0000000000000001E-3</v>
      </c>
      <c r="B6">
        <v>0</v>
      </c>
      <c r="C6">
        <v>0.01</v>
      </c>
      <c r="D6">
        <v>0.1</v>
      </c>
      <c r="E6">
        <v>100</v>
      </c>
      <c r="F6">
        <v>2</v>
      </c>
      <c r="G6">
        <v>1</v>
      </c>
      <c r="H6">
        <f t="shared" si="0"/>
        <v>1.3333333333333333</v>
      </c>
      <c r="I6">
        <f>AVERAGE(H2:H6)</f>
        <v>1.5999999999999999</v>
      </c>
      <c r="J6">
        <f>_xlfn.STDEV.P(H2:H6)</f>
        <v>0.53333333333333455</v>
      </c>
      <c r="K6">
        <v>1877</v>
      </c>
      <c r="L6">
        <f>AVERAGE(K2:K6)</f>
        <v>2086.6</v>
      </c>
      <c r="M6">
        <f>_xlfn.STDEV.P(K2:K6)</f>
        <v>254.11698093594612</v>
      </c>
    </row>
    <row r="7" spans="1:13" x14ac:dyDescent="0.25">
      <c r="A7">
        <v>0.01</v>
      </c>
      <c r="B7">
        <v>0</v>
      </c>
      <c r="C7">
        <v>0.01</v>
      </c>
      <c r="D7">
        <v>0.1</v>
      </c>
      <c r="E7">
        <v>100</v>
      </c>
      <c r="F7">
        <v>2</v>
      </c>
      <c r="G7">
        <v>3</v>
      </c>
      <c r="H7">
        <f>100*G7/75</f>
        <v>4</v>
      </c>
      <c r="K7">
        <v>852</v>
      </c>
    </row>
    <row r="8" spans="1:13" x14ac:dyDescent="0.25">
      <c r="A8">
        <v>0.01</v>
      </c>
      <c r="B8">
        <v>0</v>
      </c>
      <c r="C8">
        <v>0.01</v>
      </c>
      <c r="D8">
        <v>0.1</v>
      </c>
      <c r="E8">
        <v>100</v>
      </c>
      <c r="F8">
        <v>2</v>
      </c>
      <c r="G8">
        <v>1</v>
      </c>
      <c r="H8">
        <f t="shared" ref="H8:H11" si="1">100*G8/75</f>
        <v>1.3333333333333333</v>
      </c>
      <c r="K8">
        <v>591</v>
      </c>
    </row>
    <row r="9" spans="1:13" x14ac:dyDescent="0.25">
      <c r="A9">
        <v>0.01</v>
      </c>
      <c r="B9">
        <v>0</v>
      </c>
      <c r="C9">
        <v>0.01</v>
      </c>
      <c r="D9">
        <v>0.1</v>
      </c>
      <c r="E9">
        <v>100</v>
      </c>
      <c r="F9">
        <v>2</v>
      </c>
      <c r="G9">
        <v>1</v>
      </c>
      <c r="H9">
        <f t="shared" si="1"/>
        <v>1.3333333333333333</v>
      </c>
      <c r="K9">
        <v>759</v>
      </c>
    </row>
    <row r="10" spans="1:13" x14ac:dyDescent="0.25">
      <c r="A10">
        <v>0.01</v>
      </c>
      <c r="B10">
        <v>0</v>
      </c>
      <c r="C10">
        <v>0.01</v>
      </c>
      <c r="D10">
        <v>0.1</v>
      </c>
      <c r="E10">
        <v>100</v>
      </c>
      <c r="F10">
        <v>2</v>
      </c>
      <c r="G10">
        <v>1</v>
      </c>
      <c r="H10">
        <f t="shared" si="1"/>
        <v>1.3333333333333333</v>
      </c>
      <c r="K10">
        <v>363</v>
      </c>
    </row>
    <row r="11" spans="1:13" x14ac:dyDescent="0.25">
      <c r="A11">
        <v>0.01</v>
      </c>
      <c r="B11">
        <v>0</v>
      </c>
      <c r="C11">
        <v>0.01</v>
      </c>
      <c r="D11">
        <v>0.1</v>
      </c>
      <c r="E11">
        <v>100</v>
      </c>
      <c r="F11">
        <v>2</v>
      </c>
      <c r="G11">
        <v>1</v>
      </c>
      <c r="H11">
        <f t="shared" si="1"/>
        <v>1.3333333333333333</v>
      </c>
      <c r="I11">
        <f>AVERAGE(H7:H11)</f>
        <v>1.8666666666666665</v>
      </c>
      <c r="J11">
        <f>_xlfn.STDEV.P(H7:H11)</f>
        <v>1.0666666666666673</v>
      </c>
      <c r="K11">
        <v>1014</v>
      </c>
      <c r="L11">
        <f>AVERAGE(K7:K11)</f>
        <v>715.8</v>
      </c>
      <c r="M11">
        <f>_xlfn.STDEV.P(K7:K11)</f>
        <v>223.33060694853268</v>
      </c>
    </row>
    <row r="12" spans="1:13" x14ac:dyDescent="0.25">
      <c r="A12">
        <v>0.05</v>
      </c>
      <c r="B12">
        <v>0</v>
      </c>
      <c r="C12">
        <v>0.01</v>
      </c>
      <c r="D12">
        <v>0.1</v>
      </c>
      <c r="E12">
        <v>100</v>
      </c>
      <c r="F12">
        <v>2</v>
      </c>
      <c r="G12">
        <v>10</v>
      </c>
      <c r="H12">
        <f>100*G12/75</f>
        <v>13.333333333333334</v>
      </c>
      <c r="K12">
        <v>137</v>
      </c>
    </row>
    <row r="13" spans="1:13" x14ac:dyDescent="0.25">
      <c r="A13">
        <v>0.05</v>
      </c>
      <c r="B13">
        <v>0</v>
      </c>
      <c r="C13">
        <v>0.01</v>
      </c>
      <c r="D13">
        <v>0.1</v>
      </c>
      <c r="E13">
        <v>100</v>
      </c>
      <c r="F13">
        <v>2</v>
      </c>
      <c r="G13">
        <v>13</v>
      </c>
      <c r="H13">
        <f t="shared" ref="H13:H41" si="2">100*G13/75</f>
        <v>17.333333333333332</v>
      </c>
      <c r="K13">
        <v>137</v>
      </c>
    </row>
    <row r="14" spans="1:13" x14ac:dyDescent="0.25">
      <c r="A14">
        <v>0.05</v>
      </c>
      <c r="B14">
        <v>0</v>
      </c>
      <c r="C14">
        <v>0.01</v>
      </c>
      <c r="D14">
        <v>0.1</v>
      </c>
      <c r="E14">
        <v>100</v>
      </c>
      <c r="F14">
        <v>2</v>
      </c>
      <c r="G14">
        <v>13</v>
      </c>
      <c r="H14">
        <f t="shared" si="2"/>
        <v>17.333333333333332</v>
      </c>
      <c r="K14">
        <v>201</v>
      </c>
    </row>
    <row r="15" spans="1:13" x14ac:dyDescent="0.25">
      <c r="A15">
        <v>0.05</v>
      </c>
      <c r="B15">
        <v>0</v>
      </c>
      <c r="C15">
        <v>0.01</v>
      </c>
      <c r="D15">
        <v>0.1</v>
      </c>
      <c r="E15">
        <v>100</v>
      </c>
      <c r="F15">
        <v>2</v>
      </c>
      <c r="G15">
        <v>13</v>
      </c>
      <c r="H15">
        <f t="shared" si="2"/>
        <v>17.333333333333332</v>
      </c>
      <c r="K15">
        <v>173</v>
      </c>
    </row>
    <row r="16" spans="1:13" x14ac:dyDescent="0.25">
      <c r="A16">
        <v>0.05</v>
      </c>
      <c r="B16">
        <v>0</v>
      </c>
      <c r="C16">
        <v>0.01</v>
      </c>
      <c r="D16">
        <v>0.1</v>
      </c>
      <c r="E16">
        <v>100</v>
      </c>
      <c r="F16">
        <v>2</v>
      </c>
      <c r="G16">
        <v>13</v>
      </c>
      <c r="H16">
        <f t="shared" si="2"/>
        <v>17.333333333333332</v>
      </c>
      <c r="I16">
        <f>AVERAGE(H12:H16)</f>
        <v>16.533333333333331</v>
      </c>
      <c r="J16">
        <f>_xlfn.STDEV.P(H12:H16)</f>
        <v>1.5999999999999992</v>
      </c>
      <c r="K16">
        <v>142</v>
      </c>
      <c r="L16">
        <f>AVERAGE(K12:K16)</f>
        <v>158</v>
      </c>
      <c r="M16">
        <f>_xlfn.STDEV.P(K12:K16)</f>
        <v>25.345611059905419</v>
      </c>
    </row>
    <row r="17" spans="1:13" x14ac:dyDescent="0.25">
      <c r="A17">
        <v>0.1</v>
      </c>
      <c r="B17">
        <v>0</v>
      </c>
      <c r="C17">
        <v>0.01</v>
      </c>
      <c r="D17">
        <v>0.1</v>
      </c>
      <c r="E17">
        <v>100</v>
      </c>
      <c r="F17">
        <v>2</v>
      </c>
      <c r="G17">
        <v>19</v>
      </c>
      <c r="H17">
        <f t="shared" si="2"/>
        <v>25.333333333333332</v>
      </c>
      <c r="K17">
        <v>87</v>
      </c>
    </row>
    <row r="18" spans="1:13" x14ac:dyDescent="0.25">
      <c r="A18">
        <v>0.1</v>
      </c>
      <c r="B18">
        <v>0</v>
      </c>
      <c r="C18">
        <v>0.01</v>
      </c>
      <c r="D18">
        <v>0.1</v>
      </c>
      <c r="E18">
        <v>100</v>
      </c>
      <c r="F18">
        <v>2</v>
      </c>
      <c r="G18">
        <v>14</v>
      </c>
      <c r="H18">
        <f t="shared" si="2"/>
        <v>18.666666666666668</v>
      </c>
      <c r="K18">
        <v>96</v>
      </c>
    </row>
    <row r="19" spans="1:13" x14ac:dyDescent="0.25">
      <c r="A19">
        <v>0.1</v>
      </c>
      <c r="B19">
        <v>0</v>
      </c>
      <c r="C19">
        <v>0.01</v>
      </c>
      <c r="D19">
        <v>0.1</v>
      </c>
      <c r="E19">
        <v>100</v>
      </c>
      <c r="F19">
        <v>2</v>
      </c>
      <c r="G19">
        <v>15</v>
      </c>
      <c r="H19">
        <f t="shared" si="2"/>
        <v>20</v>
      </c>
      <c r="K19">
        <v>73</v>
      </c>
    </row>
    <row r="20" spans="1:13" x14ac:dyDescent="0.25">
      <c r="A20">
        <v>0.1</v>
      </c>
      <c r="B20">
        <v>0</v>
      </c>
      <c r="C20">
        <v>0.01</v>
      </c>
      <c r="D20">
        <v>0.1</v>
      </c>
      <c r="E20">
        <v>100</v>
      </c>
      <c r="F20">
        <v>2</v>
      </c>
      <c r="G20">
        <v>14</v>
      </c>
      <c r="H20">
        <f t="shared" si="2"/>
        <v>18.666666666666668</v>
      </c>
      <c r="K20">
        <v>90</v>
      </c>
    </row>
    <row r="21" spans="1:13" x14ac:dyDescent="0.25">
      <c r="A21">
        <v>0.1</v>
      </c>
      <c r="B21">
        <v>0</v>
      </c>
      <c r="C21">
        <v>0.01</v>
      </c>
      <c r="D21">
        <v>0.1</v>
      </c>
      <c r="E21">
        <v>100</v>
      </c>
      <c r="F21">
        <v>2</v>
      </c>
      <c r="G21">
        <v>17</v>
      </c>
      <c r="H21">
        <f t="shared" si="2"/>
        <v>22.666666666666668</v>
      </c>
      <c r="I21">
        <f>AVERAGE(H17:H21)</f>
        <v>21.06666666666667</v>
      </c>
      <c r="J21">
        <f>_xlfn.STDEV.P(H17:H21)</f>
        <v>2.5854292572886965</v>
      </c>
      <c r="K21">
        <v>79</v>
      </c>
      <c r="L21">
        <f>AVERAGE(K17:K21)</f>
        <v>85</v>
      </c>
      <c r="M21">
        <f>_xlfn.STDEV.P(K17:K21)</f>
        <v>8.1240384046359608</v>
      </c>
    </row>
    <row r="22" spans="1:13" x14ac:dyDescent="0.25">
      <c r="A22">
        <v>0.25</v>
      </c>
      <c r="B22">
        <v>0</v>
      </c>
      <c r="C22">
        <v>0.01</v>
      </c>
      <c r="D22">
        <v>0.1</v>
      </c>
      <c r="E22">
        <v>100</v>
      </c>
      <c r="F22">
        <v>2</v>
      </c>
      <c r="G22">
        <v>19</v>
      </c>
      <c r="H22">
        <f t="shared" si="2"/>
        <v>25.333333333333332</v>
      </c>
      <c r="K22">
        <v>76</v>
      </c>
    </row>
    <row r="23" spans="1:13" x14ac:dyDescent="0.25">
      <c r="A23">
        <v>0.25</v>
      </c>
      <c r="B23">
        <v>0</v>
      </c>
      <c r="C23">
        <v>0.01</v>
      </c>
      <c r="D23">
        <v>0.1</v>
      </c>
      <c r="E23">
        <v>100</v>
      </c>
      <c r="F23">
        <v>2</v>
      </c>
      <c r="G23">
        <v>16</v>
      </c>
      <c r="H23">
        <f t="shared" si="2"/>
        <v>21.333333333333332</v>
      </c>
      <c r="K23">
        <v>64</v>
      </c>
    </row>
    <row r="24" spans="1:13" x14ac:dyDescent="0.25">
      <c r="A24">
        <v>0.25</v>
      </c>
      <c r="B24">
        <v>0</v>
      </c>
      <c r="C24">
        <v>0.01</v>
      </c>
      <c r="D24">
        <v>0.1</v>
      </c>
      <c r="E24">
        <v>100</v>
      </c>
      <c r="F24">
        <v>2</v>
      </c>
      <c r="G24">
        <v>16</v>
      </c>
      <c r="H24">
        <f t="shared" si="2"/>
        <v>21.333333333333332</v>
      </c>
      <c r="K24">
        <v>78</v>
      </c>
    </row>
    <row r="25" spans="1:13" x14ac:dyDescent="0.25">
      <c r="A25">
        <v>0.25</v>
      </c>
      <c r="B25">
        <v>0</v>
      </c>
      <c r="C25">
        <v>0.01</v>
      </c>
      <c r="D25">
        <v>0.1</v>
      </c>
      <c r="E25">
        <v>100</v>
      </c>
      <c r="F25">
        <v>2</v>
      </c>
      <c r="G25">
        <v>16</v>
      </c>
      <c r="H25">
        <f t="shared" si="2"/>
        <v>21.333333333333332</v>
      </c>
      <c r="K25">
        <v>75</v>
      </c>
    </row>
    <row r="26" spans="1:13" x14ac:dyDescent="0.25">
      <c r="A26">
        <v>0.25</v>
      </c>
      <c r="B26">
        <v>0</v>
      </c>
      <c r="C26">
        <v>0.01</v>
      </c>
      <c r="D26">
        <v>0.1</v>
      </c>
      <c r="E26">
        <v>100</v>
      </c>
      <c r="F26">
        <v>2</v>
      </c>
      <c r="G26">
        <v>16</v>
      </c>
      <c r="H26">
        <f t="shared" si="2"/>
        <v>21.333333333333332</v>
      </c>
      <c r="I26">
        <f>AVERAGE(H22:H26)</f>
        <v>22.133333333333333</v>
      </c>
      <c r="J26">
        <f>_xlfn.STDEV.P(H22:H26)</f>
        <v>1.5999999999999999</v>
      </c>
      <c r="K26">
        <v>54</v>
      </c>
      <c r="L26">
        <f>AVERAGE(K22:K26)</f>
        <v>69.400000000000006</v>
      </c>
      <c r="M26">
        <f>_xlfn.STDEV.P(K22:K26)</f>
        <v>9.1126285999156149</v>
      </c>
    </row>
    <row r="27" spans="1:13" x14ac:dyDescent="0.25">
      <c r="A27">
        <v>0.4</v>
      </c>
      <c r="B27">
        <v>0</v>
      </c>
      <c r="C27">
        <v>0.01</v>
      </c>
      <c r="D27">
        <v>0.1</v>
      </c>
      <c r="E27">
        <v>100</v>
      </c>
      <c r="F27">
        <v>2</v>
      </c>
      <c r="G27">
        <v>15</v>
      </c>
      <c r="H27">
        <f t="shared" si="2"/>
        <v>20</v>
      </c>
      <c r="K27">
        <v>65</v>
      </c>
    </row>
    <row r="28" spans="1:13" x14ac:dyDescent="0.25">
      <c r="A28">
        <v>0.4</v>
      </c>
      <c r="B28">
        <v>0</v>
      </c>
      <c r="C28">
        <v>0.01</v>
      </c>
      <c r="D28">
        <v>0.1</v>
      </c>
      <c r="E28">
        <v>100</v>
      </c>
      <c r="F28">
        <v>2</v>
      </c>
      <c r="G28">
        <v>14</v>
      </c>
      <c r="H28">
        <f t="shared" si="2"/>
        <v>18.666666666666668</v>
      </c>
      <c r="K28">
        <v>67</v>
      </c>
    </row>
    <row r="29" spans="1:13" x14ac:dyDescent="0.25">
      <c r="A29">
        <v>0.4</v>
      </c>
      <c r="B29">
        <v>0</v>
      </c>
      <c r="C29">
        <v>0.01</v>
      </c>
      <c r="D29">
        <v>0.1</v>
      </c>
      <c r="E29">
        <v>100</v>
      </c>
      <c r="F29">
        <v>2</v>
      </c>
      <c r="G29">
        <v>16</v>
      </c>
      <c r="H29">
        <f t="shared" si="2"/>
        <v>21.333333333333332</v>
      </c>
      <c r="K29">
        <v>64</v>
      </c>
    </row>
    <row r="30" spans="1:13" x14ac:dyDescent="0.25">
      <c r="A30">
        <v>0.4</v>
      </c>
      <c r="B30">
        <v>0</v>
      </c>
      <c r="C30">
        <v>0.01</v>
      </c>
      <c r="D30">
        <v>0.1</v>
      </c>
      <c r="E30">
        <v>100</v>
      </c>
      <c r="F30">
        <v>2</v>
      </c>
      <c r="G30">
        <v>15</v>
      </c>
      <c r="H30">
        <f t="shared" si="2"/>
        <v>20</v>
      </c>
      <c r="K30">
        <v>102</v>
      </c>
    </row>
    <row r="31" spans="1:13" x14ac:dyDescent="0.25">
      <c r="A31">
        <v>0.4</v>
      </c>
      <c r="B31">
        <v>0</v>
      </c>
      <c r="C31">
        <v>0.01</v>
      </c>
      <c r="D31">
        <v>0.1</v>
      </c>
      <c r="E31">
        <v>100</v>
      </c>
      <c r="F31">
        <v>2</v>
      </c>
      <c r="G31">
        <v>16</v>
      </c>
      <c r="H31">
        <f t="shared" si="2"/>
        <v>21.333333333333332</v>
      </c>
      <c r="I31">
        <f>AVERAGE(H27:H31)</f>
        <v>20.266666666666666</v>
      </c>
      <c r="J31">
        <f>_xlfn.STDEV.P(H27:H31)</f>
        <v>0.99777530313971685</v>
      </c>
      <c r="K31">
        <v>69</v>
      </c>
      <c r="L31">
        <f>AVERAGE(K27:K31)</f>
        <v>73.400000000000006</v>
      </c>
      <c r="M31">
        <f>_xlfn.STDEV.P(K27:K31)</f>
        <v>14.402777509911065</v>
      </c>
    </row>
    <row r="32" spans="1:13" x14ac:dyDescent="0.25">
      <c r="A32">
        <v>0.5</v>
      </c>
      <c r="B32">
        <v>0</v>
      </c>
      <c r="C32">
        <v>0.01</v>
      </c>
      <c r="D32">
        <v>0.1</v>
      </c>
      <c r="E32">
        <v>100</v>
      </c>
      <c r="F32">
        <v>2</v>
      </c>
      <c r="G32">
        <v>16</v>
      </c>
      <c r="H32">
        <f t="shared" si="2"/>
        <v>21.333333333333332</v>
      </c>
      <c r="K32">
        <v>64</v>
      </c>
    </row>
    <row r="33" spans="1:13" x14ac:dyDescent="0.25">
      <c r="A33">
        <v>0.5</v>
      </c>
      <c r="B33">
        <v>0</v>
      </c>
      <c r="C33">
        <v>0.01</v>
      </c>
      <c r="D33">
        <v>0.1</v>
      </c>
      <c r="E33">
        <v>100</v>
      </c>
      <c r="F33">
        <v>2</v>
      </c>
      <c r="G33">
        <v>16</v>
      </c>
      <c r="H33">
        <f t="shared" si="2"/>
        <v>21.333333333333332</v>
      </c>
      <c r="K33">
        <v>65</v>
      </c>
    </row>
    <row r="34" spans="1:13" x14ac:dyDescent="0.25">
      <c r="A34">
        <v>0.5</v>
      </c>
      <c r="B34">
        <v>0</v>
      </c>
      <c r="C34">
        <v>0.01</v>
      </c>
      <c r="D34">
        <v>0.1</v>
      </c>
      <c r="E34">
        <v>100</v>
      </c>
      <c r="F34">
        <v>2</v>
      </c>
      <c r="G34">
        <v>17</v>
      </c>
      <c r="H34">
        <f t="shared" si="2"/>
        <v>22.666666666666668</v>
      </c>
      <c r="K34">
        <v>72</v>
      </c>
    </row>
    <row r="35" spans="1:13" x14ac:dyDescent="0.25">
      <c r="A35">
        <v>0.5</v>
      </c>
      <c r="B35">
        <v>0</v>
      </c>
      <c r="C35">
        <v>0.01</v>
      </c>
      <c r="D35">
        <v>0.1</v>
      </c>
      <c r="E35">
        <v>100</v>
      </c>
      <c r="F35">
        <v>2</v>
      </c>
      <c r="G35">
        <v>16</v>
      </c>
      <c r="H35">
        <f t="shared" si="2"/>
        <v>21.333333333333332</v>
      </c>
      <c r="K35">
        <v>70</v>
      </c>
    </row>
    <row r="36" spans="1:13" x14ac:dyDescent="0.25">
      <c r="A36">
        <v>0.5</v>
      </c>
      <c r="B36">
        <v>0</v>
      </c>
      <c r="C36">
        <v>0.01</v>
      </c>
      <c r="D36">
        <v>0.1</v>
      </c>
      <c r="E36">
        <v>100</v>
      </c>
      <c r="F36">
        <v>2</v>
      </c>
      <c r="G36">
        <v>16</v>
      </c>
      <c r="H36">
        <f t="shared" si="2"/>
        <v>21.333333333333332</v>
      </c>
      <c r="I36">
        <f>AVERAGE(H32:H36)</f>
        <v>21.599999999999998</v>
      </c>
      <c r="J36">
        <f>_xlfn.STDEV.P(H32:H36)</f>
        <v>0.53333333333333433</v>
      </c>
      <c r="K36">
        <v>69</v>
      </c>
      <c r="L36">
        <f>AVERAGE(K32:K36)</f>
        <v>68</v>
      </c>
      <c r="M36">
        <f>_xlfn.STDEV.P(K32:K36)</f>
        <v>3.03315017762062</v>
      </c>
    </row>
    <row r="37" spans="1:13" x14ac:dyDescent="0.25">
      <c r="A37">
        <v>0.75</v>
      </c>
      <c r="B37">
        <v>0</v>
      </c>
      <c r="C37">
        <v>0.01</v>
      </c>
      <c r="D37">
        <v>0.1</v>
      </c>
      <c r="E37">
        <v>100</v>
      </c>
      <c r="F37">
        <v>2</v>
      </c>
      <c r="G37">
        <v>9</v>
      </c>
      <c r="H37">
        <f t="shared" si="2"/>
        <v>12</v>
      </c>
      <c r="K37">
        <v>74</v>
      </c>
    </row>
    <row r="38" spans="1:13" x14ac:dyDescent="0.25">
      <c r="A38">
        <v>0.75</v>
      </c>
      <c r="B38">
        <v>0</v>
      </c>
      <c r="C38">
        <v>0.01</v>
      </c>
      <c r="D38">
        <v>0.1</v>
      </c>
      <c r="E38">
        <v>100</v>
      </c>
      <c r="F38">
        <v>2</v>
      </c>
      <c r="G38">
        <v>17</v>
      </c>
      <c r="H38">
        <f t="shared" si="2"/>
        <v>22.666666666666668</v>
      </c>
      <c r="K38">
        <v>70</v>
      </c>
    </row>
    <row r="39" spans="1:13" x14ac:dyDescent="0.25">
      <c r="A39">
        <v>0.75</v>
      </c>
      <c r="B39">
        <v>0</v>
      </c>
      <c r="C39">
        <v>0.01</v>
      </c>
      <c r="D39">
        <v>0.1</v>
      </c>
      <c r="E39">
        <v>100</v>
      </c>
      <c r="F39">
        <v>2</v>
      </c>
      <c r="G39">
        <v>21</v>
      </c>
      <c r="H39">
        <f t="shared" si="2"/>
        <v>28</v>
      </c>
      <c r="K39">
        <v>69</v>
      </c>
    </row>
    <row r="40" spans="1:13" x14ac:dyDescent="0.25">
      <c r="A40">
        <v>0.75</v>
      </c>
      <c r="B40">
        <v>0</v>
      </c>
      <c r="C40">
        <v>0.01</v>
      </c>
      <c r="D40">
        <v>0.1</v>
      </c>
      <c r="E40">
        <v>100</v>
      </c>
      <c r="F40">
        <v>2</v>
      </c>
      <c r="G40">
        <v>20</v>
      </c>
      <c r="H40">
        <f t="shared" si="2"/>
        <v>26.666666666666668</v>
      </c>
      <c r="K40">
        <v>70</v>
      </c>
    </row>
    <row r="41" spans="1:13" x14ac:dyDescent="0.25">
      <c r="A41">
        <v>0.75</v>
      </c>
      <c r="B41">
        <v>0</v>
      </c>
      <c r="C41">
        <v>0.01</v>
      </c>
      <c r="D41">
        <v>0.1</v>
      </c>
      <c r="E41">
        <v>100</v>
      </c>
      <c r="F41">
        <v>2</v>
      </c>
      <c r="G41">
        <v>50</v>
      </c>
      <c r="H41">
        <f t="shared" si="2"/>
        <v>66.666666666666671</v>
      </c>
      <c r="I41">
        <f>AVERAGE(H37:H41)</f>
        <v>31.2</v>
      </c>
      <c r="J41">
        <f>_xlfn.STDEV.P(H37:H41)</f>
        <v>18.601792028368312</v>
      </c>
      <c r="K41">
        <v>10000</v>
      </c>
      <c r="L41">
        <f>AVERAGE(K37:K41)</f>
        <v>2056.6</v>
      </c>
      <c r="M41">
        <f>_xlfn.STDEV.P(K37:K41)</f>
        <v>3971.7003713774784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X10" sqref="X1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11</v>
      </c>
      <c r="I1" t="s">
        <v>8</v>
      </c>
      <c r="J1" t="s">
        <v>9</v>
      </c>
      <c r="K1" t="s">
        <v>5</v>
      </c>
      <c r="L1" t="s">
        <v>12</v>
      </c>
      <c r="M1" t="s">
        <v>13</v>
      </c>
    </row>
    <row r="2" spans="1:13" x14ac:dyDescent="0.25">
      <c r="A2">
        <v>0.01</v>
      </c>
      <c r="B2">
        <v>0</v>
      </c>
      <c r="C2">
        <v>0.01</v>
      </c>
      <c r="D2">
        <v>0.1</v>
      </c>
      <c r="E2">
        <v>100</v>
      </c>
      <c r="F2">
        <v>2</v>
      </c>
      <c r="G2">
        <v>1</v>
      </c>
      <c r="H2">
        <f>100*G2/75</f>
        <v>1.3333333333333333</v>
      </c>
      <c r="K2">
        <v>936</v>
      </c>
    </row>
    <row r="3" spans="1:13" x14ac:dyDescent="0.25">
      <c r="A3">
        <v>0.01</v>
      </c>
      <c r="B3">
        <v>0</v>
      </c>
      <c r="C3">
        <v>0.01</v>
      </c>
      <c r="D3">
        <v>0.1</v>
      </c>
      <c r="E3">
        <v>100</v>
      </c>
      <c r="F3">
        <v>2</v>
      </c>
      <c r="G3">
        <v>2</v>
      </c>
      <c r="H3">
        <f t="shared" ref="H3:H6" si="0">100*G3/75</f>
        <v>2.6666666666666665</v>
      </c>
      <c r="K3">
        <v>782</v>
      </c>
    </row>
    <row r="4" spans="1:13" x14ac:dyDescent="0.25">
      <c r="A4">
        <v>0.01</v>
      </c>
      <c r="B4">
        <v>0</v>
      </c>
      <c r="C4">
        <v>0.01</v>
      </c>
      <c r="D4">
        <v>0.1</v>
      </c>
      <c r="E4">
        <v>100</v>
      </c>
      <c r="F4">
        <v>2</v>
      </c>
      <c r="G4">
        <v>1</v>
      </c>
      <c r="H4">
        <f t="shared" si="0"/>
        <v>1.3333333333333333</v>
      </c>
      <c r="K4">
        <v>1028</v>
      </c>
    </row>
    <row r="5" spans="1:13" x14ac:dyDescent="0.25">
      <c r="A5">
        <v>0.01</v>
      </c>
      <c r="B5">
        <v>0</v>
      </c>
      <c r="C5">
        <v>0.01</v>
      </c>
      <c r="D5">
        <v>0.1</v>
      </c>
      <c r="E5">
        <v>100</v>
      </c>
      <c r="F5">
        <v>2</v>
      </c>
      <c r="G5">
        <v>1</v>
      </c>
      <c r="H5">
        <f t="shared" si="0"/>
        <v>1.3333333333333333</v>
      </c>
      <c r="K5">
        <v>733</v>
      </c>
    </row>
    <row r="6" spans="1:13" x14ac:dyDescent="0.25">
      <c r="A6">
        <v>0.01</v>
      </c>
      <c r="B6">
        <v>0</v>
      </c>
      <c r="C6">
        <v>0.01</v>
      </c>
      <c r="D6">
        <v>0.1</v>
      </c>
      <c r="E6">
        <v>100</v>
      </c>
      <c r="F6">
        <v>2</v>
      </c>
      <c r="G6">
        <v>1</v>
      </c>
      <c r="H6">
        <f t="shared" si="0"/>
        <v>1.3333333333333333</v>
      </c>
      <c r="I6">
        <f>AVERAGE(H2:H6)</f>
        <v>1.5999999999999999</v>
      </c>
      <c r="J6">
        <f>_xlfn.STDEV.P(H2:H6)</f>
        <v>0.53333333333333455</v>
      </c>
      <c r="K6">
        <v>792</v>
      </c>
      <c r="L6">
        <f>AVERAGE(K2:K6)</f>
        <v>854.2</v>
      </c>
      <c r="M6">
        <f>_xlfn.STDEV.P(K2:K6)</f>
        <v>110.1533476568007</v>
      </c>
    </row>
    <row r="7" spans="1:13" x14ac:dyDescent="0.25">
      <c r="A7">
        <v>0.01</v>
      </c>
      <c r="B7">
        <v>0.1</v>
      </c>
      <c r="C7">
        <v>0.01</v>
      </c>
      <c r="D7">
        <v>0.1</v>
      </c>
      <c r="E7">
        <v>100</v>
      </c>
      <c r="F7">
        <v>2</v>
      </c>
      <c r="G7">
        <v>1</v>
      </c>
      <c r="H7">
        <f>100*G7/75</f>
        <v>1.3333333333333333</v>
      </c>
      <c r="K7">
        <v>790</v>
      </c>
    </row>
    <row r="8" spans="1:13" x14ac:dyDescent="0.25">
      <c r="A8">
        <v>0.01</v>
      </c>
      <c r="B8">
        <v>0.1</v>
      </c>
      <c r="C8">
        <v>0.01</v>
      </c>
      <c r="D8">
        <v>0.1</v>
      </c>
      <c r="E8">
        <v>100</v>
      </c>
      <c r="F8">
        <v>2</v>
      </c>
      <c r="G8">
        <v>1</v>
      </c>
      <c r="H8">
        <f t="shared" ref="H8:H36" si="1">100*G8/75</f>
        <v>1.3333333333333333</v>
      </c>
      <c r="K8">
        <v>1651</v>
      </c>
    </row>
    <row r="9" spans="1:13" x14ac:dyDescent="0.25">
      <c r="A9">
        <v>0.01</v>
      </c>
      <c r="B9">
        <v>0.1</v>
      </c>
      <c r="C9">
        <v>0.01</v>
      </c>
      <c r="D9">
        <v>0.1</v>
      </c>
      <c r="E9">
        <v>100</v>
      </c>
      <c r="F9">
        <v>2</v>
      </c>
      <c r="G9">
        <v>4</v>
      </c>
      <c r="H9">
        <f t="shared" si="1"/>
        <v>5.333333333333333</v>
      </c>
      <c r="K9">
        <v>653</v>
      </c>
    </row>
    <row r="10" spans="1:13" x14ac:dyDescent="0.25">
      <c r="A10">
        <v>0.01</v>
      </c>
      <c r="B10">
        <v>0.1</v>
      </c>
      <c r="C10">
        <v>0.01</v>
      </c>
      <c r="D10">
        <v>0.1</v>
      </c>
      <c r="E10">
        <v>100</v>
      </c>
      <c r="F10">
        <v>2</v>
      </c>
      <c r="G10">
        <v>1</v>
      </c>
      <c r="H10">
        <f t="shared" si="1"/>
        <v>1.3333333333333333</v>
      </c>
      <c r="K10">
        <v>859</v>
      </c>
    </row>
    <row r="11" spans="1:13" x14ac:dyDescent="0.25">
      <c r="A11">
        <v>0.01</v>
      </c>
      <c r="B11">
        <v>0.1</v>
      </c>
      <c r="C11">
        <v>0.01</v>
      </c>
      <c r="D11">
        <v>0.1</v>
      </c>
      <c r="E11">
        <v>100</v>
      </c>
      <c r="F11">
        <v>2</v>
      </c>
      <c r="G11">
        <v>1</v>
      </c>
      <c r="H11">
        <f t="shared" si="1"/>
        <v>1.3333333333333333</v>
      </c>
      <c r="I11">
        <f>AVERAGE(H7:H11)</f>
        <v>2.1333333333333337</v>
      </c>
      <c r="J11">
        <f>_xlfn.STDEV.P(H7:H11)</f>
        <v>1.5999999999999996</v>
      </c>
      <c r="K11">
        <v>952</v>
      </c>
      <c r="L11">
        <f>AVERAGE(K7:K11)</f>
        <v>981</v>
      </c>
      <c r="M11">
        <f>_xlfn.STDEV.P(K7:K11)</f>
        <v>348.90973044614276</v>
      </c>
    </row>
    <row r="12" spans="1:13" x14ac:dyDescent="0.25">
      <c r="A12">
        <v>0.01</v>
      </c>
      <c r="B12">
        <v>0.25</v>
      </c>
      <c r="C12">
        <v>0.01</v>
      </c>
      <c r="D12">
        <v>0.1</v>
      </c>
      <c r="E12">
        <v>100</v>
      </c>
      <c r="F12">
        <v>2</v>
      </c>
      <c r="G12">
        <v>1</v>
      </c>
      <c r="H12">
        <f t="shared" si="1"/>
        <v>1.3333333333333333</v>
      </c>
      <c r="K12">
        <v>880</v>
      </c>
    </row>
    <row r="13" spans="1:13" x14ac:dyDescent="0.25">
      <c r="A13">
        <v>0.01</v>
      </c>
      <c r="B13">
        <v>0.25</v>
      </c>
      <c r="C13">
        <v>0.01</v>
      </c>
      <c r="D13">
        <v>0.1</v>
      </c>
      <c r="E13">
        <v>100</v>
      </c>
      <c r="F13">
        <v>2</v>
      </c>
      <c r="G13">
        <v>3</v>
      </c>
      <c r="H13">
        <f t="shared" si="1"/>
        <v>4</v>
      </c>
      <c r="K13">
        <v>694</v>
      </c>
    </row>
    <row r="14" spans="1:13" x14ac:dyDescent="0.25">
      <c r="A14">
        <v>0.01</v>
      </c>
      <c r="B14">
        <v>0.25</v>
      </c>
      <c r="C14">
        <v>0.01</v>
      </c>
      <c r="D14">
        <v>0.1</v>
      </c>
      <c r="E14">
        <v>100</v>
      </c>
      <c r="F14">
        <v>2</v>
      </c>
      <c r="G14">
        <v>1</v>
      </c>
      <c r="H14">
        <f t="shared" si="1"/>
        <v>1.3333333333333333</v>
      </c>
      <c r="K14">
        <v>713</v>
      </c>
    </row>
    <row r="15" spans="1:13" x14ac:dyDescent="0.25">
      <c r="A15">
        <v>0.01</v>
      </c>
      <c r="B15">
        <v>0.25</v>
      </c>
      <c r="C15">
        <v>0.01</v>
      </c>
      <c r="D15">
        <v>0.1</v>
      </c>
      <c r="E15">
        <v>100</v>
      </c>
      <c r="F15">
        <v>2</v>
      </c>
      <c r="G15">
        <v>3</v>
      </c>
      <c r="H15">
        <f t="shared" si="1"/>
        <v>4</v>
      </c>
      <c r="K15">
        <v>650</v>
      </c>
    </row>
    <row r="16" spans="1:13" x14ac:dyDescent="0.25">
      <c r="A16">
        <v>0.01</v>
      </c>
      <c r="B16">
        <v>0.25</v>
      </c>
      <c r="C16">
        <v>0.01</v>
      </c>
      <c r="D16">
        <v>0.1</v>
      </c>
      <c r="E16">
        <v>100</v>
      </c>
      <c r="F16">
        <v>2</v>
      </c>
      <c r="G16">
        <v>8</v>
      </c>
      <c r="H16">
        <f t="shared" si="1"/>
        <v>10.666666666666666</v>
      </c>
      <c r="I16">
        <f>AVERAGE(H12:H16)</f>
        <v>4.2666666666666666</v>
      </c>
      <c r="J16">
        <f>_xlfn.STDEV.P(H12:H16)</f>
        <v>3.4149995932975186</v>
      </c>
      <c r="K16">
        <v>656</v>
      </c>
      <c r="L16">
        <f>AVERAGE(K12:K16)</f>
        <v>718.6</v>
      </c>
      <c r="M16">
        <f>_xlfn.STDEV.P(K12:K16)</f>
        <v>84.037134648915767</v>
      </c>
    </row>
    <row r="17" spans="1:13" x14ac:dyDescent="0.25">
      <c r="A17">
        <v>0.01</v>
      </c>
      <c r="B17">
        <v>0.5</v>
      </c>
      <c r="C17">
        <v>0.01</v>
      </c>
      <c r="D17">
        <v>0.1</v>
      </c>
      <c r="E17">
        <v>100</v>
      </c>
      <c r="F17">
        <v>2</v>
      </c>
      <c r="G17">
        <v>1</v>
      </c>
      <c r="H17">
        <f t="shared" si="1"/>
        <v>1.3333333333333333</v>
      </c>
      <c r="K17">
        <v>1430</v>
      </c>
    </row>
    <row r="18" spans="1:13" x14ac:dyDescent="0.25">
      <c r="A18">
        <v>0.01</v>
      </c>
      <c r="B18">
        <v>0.5</v>
      </c>
      <c r="C18">
        <v>0.01</v>
      </c>
      <c r="D18">
        <v>0.1</v>
      </c>
      <c r="E18">
        <v>100</v>
      </c>
      <c r="F18">
        <v>2</v>
      </c>
      <c r="G18">
        <v>3</v>
      </c>
      <c r="H18">
        <f t="shared" si="1"/>
        <v>4</v>
      </c>
      <c r="K18">
        <v>629</v>
      </c>
    </row>
    <row r="19" spans="1:13" x14ac:dyDescent="0.25">
      <c r="A19">
        <v>0.01</v>
      </c>
      <c r="B19">
        <v>0.5</v>
      </c>
      <c r="C19">
        <v>0.01</v>
      </c>
      <c r="D19">
        <v>0.1</v>
      </c>
      <c r="E19">
        <v>100</v>
      </c>
      <c r="F19">
        <v>2</v>
      </c>
      <c r="G19">
        <v>3</v>
      </c>
      <c r="H19">
        <f t="shared" si="1"/>
        <v>4</v>
      </c>
      <c r="K19">
        <v>669</v>
      </c>
    </row>
    <row r="20" spans="1:13" x14ac:dyDescent="0.25">
      <c r="A20">
        <v>0.01</v>
      </c>
      <c r="B20">
        <v>0.5</v>
      </c>
      <c r="C20">
        <v>0.01</v>
      </c>
      <c r="D20">
        <v>0.1</v>
      </c>
      <c r="E20">
        <v>100</v>
      </c>
      <c r="F20">
        <v>2</v>
      </c>
      <c r="G20">
        <v>1</v>
      </c>
      <c r="H20">
        <f t="shared" si="1"/>
        <v>1.3333333333333333</v>
      </c>
      <c r="K20">
        <v>733</v>
      </c>
    </row>
    <row r="21" spans="1:13" x14ac:dyDescent="0.25">
      <c r="A21">
        <v>0.01</v>
      </c>
      <c r="B21">
        <v>0.5</v>
      </c>
      <c r="C21">
        <v>0.01</v>
      </c>
      <c r="D21">
        <v>0.1</v>
      </c>
      <c r="E21">
        <v>100</v>
      </c>
      <c r="F21">
        <v>2</v>
      </c>
      <c r="G21">
        <v>1</v>
      </c>
      <c r="H21">
        <f t="shared" si="1"/>
        <v>1.3333333333333333</v>
      </c>
      <c r="I21">
        <f>AVERAGE(H17:H21)</f>
        <v>2.4</v>
      </c>
      <c r="J21">
        <f>_xlfn.STDEV.P(H17:H21)</f>
        <v>1.306394529484362</v>
      </c>
      <c r="K21">
        <v>734</v>
      </c>
      <c r="L21">
        <f>AVERAGE(K17:K21)</f>
        <v>839</v>
      </c>
      <c r="M21">
        <f>_xlfn.STDEV.P(K17:K21)</f>
        <v>298.17511633266781</v>
      </c>
    </row>
    <row r="22" spans="1:13" x14ac:dyDescent="0.25">
      <c r="A22">
        <v>0.01</v>
      </c>
      <c r="B22">
        <v>0.75</v>
      </c>
      <c r="C22">
        <v>0.01</v>
      </c>
      <c r="D22">
        <v>0.1</v>
      </c>
      <c r="E22">
        <v>100</v>
      </c>
      <c r="F22">
        <v>2</v>
      </c>
      <c r="G22">
        <v>8</v>
      </c>
      <c r="H22">
        <f t="shared" si="1"/>
        <v>10.666666666666666</v>
      </c>
      <c r="K22">
        <v>594</v>
      </c>
    </row>
    <row r="23" spans="1:13" x14ac:dyDescent="0.25">
      <c r="A23">
        <v>0.01</v>
      </c>
      <c r="B23">
        <v>0.75</v>
      </c>
      <c r="C23">
        <v>0.01</v>
      </c>
      <c r="D23">
        <v>0.1</v>
      </c>
      <c r="E23">
        <v>100</v>
      </c>
      <c r="F23">
        <v>2</v>
      </c>
      <c r="G23">
        <v>1</v>
      </c>
      <c r="H23">
        <f t="shared" si="1"/>
        <v>1.3333333333333333</v>
      </c>
      <c r="K23">
        <v>889</v>
      </c>
    </row>
    <row r="24" spans="1:13" x14ac:dyDescent="0.25">
      <c r="A24">
        <v>0.01</v>
      </c>
      <c r="B24">
        <v>0.75</v>
      </c>
      <c r="C24">
        <v>0.01</v>
      </c>
      <c r="D24">
        <v>0.1</v>
      </c>
      <c r="E24">
        <v>100</v>
      </c>
      <c r="F24">
        <v>2</v>
      </c>
      <c r="G24">
        <v>3</v>
      </c>
      <c r="H24">
        <f t="shared" si="1"/>
        <v>4</v>
      </c>
      <c r="K24">
        <v>673</v>
      </c>
    </row>
    <row r="25" spans="1:13" x14ac:dyDescent="0.25">
      <c r="A25">
        <v>0.01</v>
      </c>
      <c r="B25">
        <v>0.75</v>
      </c>
      <c r="C25">
        <v>0.01</v>
      </c>
      <c r="D25">
        <v>0.1</v>
      </c>
      <c r="E25">
        <v>100</v>
      </c>
      <c r="F25">
        <v>2</v>
      </c>
      <c r="G25">
        <v>1</v>
      </c>
      <c r="H25">
        <f t="shared" si="1"/>
        <v>1.3333333333333333</v>
      </c>
      <c r="K25">
        <v>919</v>
      </c>
    </row>
    <row r="26" spans="1:13" x14ac:dyDescent="0.25">
      <c r="A26">
        <v>0.01</v>
      </c>
      <c r="B26">
        <v>0.75</v>
      </c>
      <c r="C26">
        <v>0.01</v>
      </c>
      <c r="D26">
        <v>0.1</v>
      </c>
      <c r="E26">
        <v>100</v>
      </c>
      <c r="F26">
        <v>2</v>
      </c>
      <c r="G26">
        <v>4</v>
      </c>
      <c r="H26">
        <f t="shared" si="1"/>
        <v>5.333333333333333</v>
      </c>
      <c r="I26">
        <f>AVERAGE(H22:H26)</f>
        <v>4.5333333333333332</v>
      </c>
      <c r="J26">
        <f>_xlfn.STDEV.P(H22:H26)</f>
        <v>3.4357596604600338</v>
      </c>
      <c r="K26">
        <v>617</v>
      </c>
      <c r="L26">
        <f>AVERAGE(K22:K26)</f>
        <v>738.4</v>
      </c>
      <c r="M26">
        <f>_xlfn.STDEV.P(K22:K26)</f>
        <v>137.95883443984295</v>
      </c>
    </row>
    <row r="27" spans="1:13" x14ac:dyDescent="0.25">
      <c r="A27">
        <v>0.01</v>
      </c>
      <c r="B27">
        <v>1</v>
      </c>
      <c r="C27">
        <v>0.01</v>
      </c>
      <c r="D27">
        <v>0.1</v>
      </c>
      <c r="E27">
        <v>100</v>
      </c>
      <c r="F27">
        <v>2</v>
      </c>
      <c r="G27">
        <v>3</v>
      </c>
      <c r="H27">
        <f t="shared" si="1"/>
        <v>4</v>
      </c>
      <c r="K27">
        <v>744</v>
      </c>
    </row>
    <row r="28" spans="1:13" x14ac:dyDescent="0.25">
      <c r="A28">
        <v>0.01</v>
      </c>
      <c r="B28">
        <v>1</v>
      </c>
      <c r="C28">
        <v>0.01</v>
      </c>
      <c r="D28">
        <v>0.1</v>
      </c>
      <c r="E28">
        <v>100</v>
      </c>
      <c r="F28">
        <v>2</v>
      </c>
      <c r="G28">
        <v>1</v>
      </c>
      <c r="H28">
        <f t="shared" si="1"/>
        <v>1.3333333333333333</v>
      </c>
      <c r="K28">
        <v>1394</v>
      </c>
    </row>
    <row r="29" spans="1:13" x14ac:dyDescent="0.25">
      <c r="A29">
        <v>0.01</v>
      </c>
      <c r="B29">
        <v>1</v>
      </c>
      <c r="C29">
        <v>0.01</v>
      </c>
      <c r="D29">
        <v>0.1</v>
      </c>
      <c r="E29">
        <v>100</v>
      </c>
      <c r="F29">
        <v>2</v>
      </c>
      <c r="G29">
        <v>4</v>
      </c>
      <c r="H29">
        <f t="shared" si="1"/>
        <v>5.333333333333333</v>
      </c>
      <c r="K29">
        <v>686</v>
      </c>
    </row>
    <row r="30" spans="1:13" x14ac:dyDescent="0.25">
      <c r="A30">
        <v>0.01</v>
      </c>
      <c r="B30">
        <v>1</v>
      </c>
      <c r="C30">
        <v>0.01</v>
      </c>
      <c r="D30">
        <v>0.1</v>
      </c>
      <c r="E30">
        <v>100</v>
      </c>
      <c r="F30">
        <v>2</v>
      </c>
      <c r="G30">
        <v>1</v>
      </c>
      <c r="H30">
        <f t="shared" si="1"/>
        <v>1.3333333333333333</v>
      </c>
      <c r="K30">
        <v>842</v>
      </c>
    </row>
    <row r="31" spans="1:13" x14ac:dyDescent="0.25">
      <c r="A31">
        <v>0.01</v>
      </c>
      <c r="B31">
        <v>1</v>
      </c>
      <c r="C31">
        <v>0.01</v>
      </c>
      <c r="D31">
        <v>0.1</v>
      </c>
      <c r="E31">
        <v>100</v>
      </c>
      <c r="F31">
        <v>2</v>
      </c>
      <c r="G31">
        <v>1</v>
      </c>
      <c r="H31">
        <f t="shared" si="1"/>
        <v>1.3333333333333333</v>
      </c>
      <c r="I31">
        <f>AVERAGE(H27:H31)</f>
        <v>2.666666666666667</v>
      </c>
      <c r="J31">
        <f>_xlfn.STDEV.P(H27:H31)</f>
        <v>1.6865480854231354</v>
      </c>
      <c r="K31">
        <v>720</v>
      </c>
      <c r="L31">
        <f>AVERAGE(K27:K31)</f>
        <v>877.2</v>
      </c>
      <c r="M31">
        <f>_xlfn.STDEV.P(K27:K31)</f>
        <v>263.56509632346996</v>
      </c>
    </row>
    <row r="32" spans="1:13" x14ac:dyDescent="0.25">
      <c r="A32">
        <v>0.01</v>
      </c>
      <c r="B32">
        <v>5</v>
      </c>
      <c r="C32">
        <v>0.01</v>
      </c>
      <c r="D32">
        <v>0.1</v>
      </c>
      <c r="E32">
        <v>100</v>
      </c>
      <c r="F32">
        <v>2</v>
      </c>
      <c r="G32">
        <v>1</v>
      </c>
      <c r="H32">
        <f t="shared" si="1"/>
        <v>1.3333333333333333</v>
      </c>
      <c r="K32">
        <v>692</v>
      </c>
    </row>
    <row r="33" spans="1:13" x14ac:dyDescent="0.25">
      <c r="A33">
        <v>0.01</v>
      </c>
      <c r="B33">
        <v>5</v>
      </c>
      <c r="C33">
        <v>0.01</v>
      </c>
      <c r="D33">
        <v>0.1</v>
      </c>
      <c r="E33">
        <v>100</v>
      </c>
      <c r="F33">
        <v>2</v>
      </c>
      <c r="G33">
        <v>1</v>
      </c>
      <c r="H33">
        <f t="shared" si="1"/>
        <v>1.3333333333333333</v>
      </c>
      <c r="K33">
        <v>1159</v>
      </c>
    </row>
    <row r="34" spans="1:13" x14ac:dyDescent="0.25">
      <c r="A34">
        <v>0.01</v>
      </c>
      <c r="B34">
        <v>5</v>
      </c>
      <c r="C34">
        <v>0.01</v>
      </c>
      <c r="D34">
        <v>0.1</v>
      </c>
      <c r="E34">
        <v>100</v>
      </c>
      <c r="F34">
        <v>2</v>
      </c>
      <c r="G34">
        <v>1</v>
      </c>
      <c r="H34">
        <f t="shared" si="1"/>
        <v>1.3333333333333333</v>
      </c>
      <c r="K34">
        <v>878</v>
      </c>
    </row>
    <row r="35" spans="1:13" x14ac:dyDescent="0.25">
      <c r="A35">
        <v>0.01</v>
      </c>
      <c r="B35">
        <v>5</v>
      </c>
      <c r="C35">
        <v>0.01</v>
      </c>
      <c r="D35">
        <v>0.1</v>
      </c>
      <c r="E35">
        <v>100</v>
      </c>
      <c r="F35">
        <v>2</v>
      </c>
      <c r="G35">
        <v>1</v>
      </c>
      <c r="H35">
        <f t="shared" si="1"/>
        <v>1.3333333333333333</v>
      </c>
      <c r="K35">
        <v>815</v>
      </c>
    </row>
    <row r="36" spans="1:13" x14ac:dyDescent="0.25">
      <c r="A36">
        <v>0.01</v>
      </c>
      <c r="B36">
        <v>5</v>
      </c>
      <c r="C36">
        <v>0.01</v>
      </c>
      <c r="D36">
        <v>0.1</v>
      </c>
      <c r="E36">
        <v>100</v>
      </c>
      <c r="F36">
        <v>2</v>
      </c>
      <c r="G36">
        <v>3</v>
      </c>
      <c r="H36">
        <f t="shared" si="1"/>
        <v>4</v>
      </c>
      <c r="I36">
        <f>AVERAGE(H32:H36)</f>
        <v>1.8666666666666665</v>
      </c>
      <c r="J36">
        <f>_xlfn.STDEV.P(H32:H36)</f>
        <v>1.0666666666666671</v>
      </c>
      <c r="K36">
        <v>635</v>
      </c>
      <c r="L36">
        <f>AVERAGE(K32:K36)</f>
        <v>835.8</v>
      </c>
      <c r="M36">
        <f>_xlfn.STDEV.P(K32:K36)</f>
        <v>183.12334640891643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C19" sqref="C19"/>
    </sheetView>
  </sheetViews>
  <sheetFormatPr defaultRowHeight="15" x14ac:dyDescent="0.25"/>
  <cols>
    <col min="2" max="2" width="9.42578125" bestFit="1" customWidth="1"/>
    <col min="3" max="3" width="20.5703125" customWidth="1"/>
  </cols>
  <sheetData>
    <row r="2" spans="1:4" x14ac:dyDescent="0.25">
      <c r="A2" t="s">
        <v>14</v>
      </c>
      <c r="B2" t="s">
        <v>5</v>
      </c>
      <c r="C2" t="s">
        <v>15</v>
      </c>
      <c r="D2" t="s">
        <v>16</v>
      </c>
    </row>
    <row r="3" spans="1:4" x14ac:dyDescent="0.25">
      <c r="A3">
        <v>1</v>
      </c>
      <c r="B3">
        <v>804</v>
      </c>
      <c r="C3">
        <v>1</v>
      </c>
      <c r="D3">
        <f>100*C3/75</f>
        <v>1.3333333333333333</v>
      </c>
    </row>
    <row r="4" spans="1:4" x14ac:dyDescent="0.25">
      <c r="A4">
        <v>2</v>
      </c>
      <c r="B4">
        <v>743</v>
      </c>
      <c r="C4">
        <v>8</v>
      </c>
      <c r="D4">
        <f t="shared" ref="D4:D12" si="0">100*C4/75</f>
        <v>10.666666666666666</v>
      </c>
    </row>
    <row r="5" spans="1:4" x14ac:dyDescent="0.25">
      <c r="A5">
        <v>3</v>
      </c>
      <c r="B5">
        <v>901</v>
      </c>
      <c r="C5">
        <v>1</v>
      </c>
      <c r="D5">
        <f t="shared" si="0"/>
        <v>1.3333333333333333</v>
      </c>
    </row>
    <row r="6" spans="1:4" x14ac:dyDescent="0.25">
      <c r="A6">
        <v>4</v>
      </c>
      <c r="B6">
        <v>844</v>
      </c>
      <c r="C6">
        <v>1</v>
      </c>
      <c r="D6">
        <f t="shared" si="0"/>
        <v>1.3333333333333333</v>
      </c>
    </row>
    <row r="7" spans="1:4" x14ac:dyDescent="0.25">
      <c r="A7">
        <v>5</v>
      </c>
      <c r="B7">
        <v>877</v>
      </c>
      <c r="C7">
        <v>1</v>
      </c>
      <c r="D7">
        <f t="shared" si="0"/>
        <v>1.3333333333333333</v>
      </c>
    </row>
    <row r="8" spans="1:4" x14ac:dyDescent="0.25">
      <c r="A8">
        <v>6</v>
      </c>
      <c r="B8">
        <v>962</v>
      </c>
      <c r="C8">
        <v>1</v>
      </c>
      <c r="D8">
        <f t="shared" si="0"/>
        <v>1.3333333333333333</v>
      </c>
    </row>
    <row r="9" spans="1:4" x14ac:dyDescent="0.25">
      <c r="A9">
        <v>7</v>
      </c>
      <c r="B9">
        <v>790</v>
      </c>
      <c r="C9">
        <v>1</v>
      </c>
      <c r="D9">
        <f t="shared" si="0"/>
        <v>1.3333333333333333</v>
      </c>
    </row>
    <row r="10" spans="1:4" x14ac:dyDescent="0.25">
      <c r="A10">
        <v>8</v>
      </c>
      <c r="B10">
        <v>1005</v>
      </c>
      <c r="C10">
        <v>1</v>
      </c>
      <c r="D10">
        <f t="shared" si="0"/>
        <v>1.3333333333333333</v>
      </c>
    </row>
    <row r="11" spans="1:4" x14ac:dyDescent="0.25">
      <c r="A11">
        <v>9</v>
      </c>
      <c r="B11">
        <v>1203</v>
      </c>
      <c r="C11">
        <v>1</v>
      </c>
      <c r="D11">
        <f t="shared" si="0"/>
        <v>1.3333333333333333</v>
      </c>
    </row>
    <row r="12" spans="1:4" x14ac:dyDescent="0.25">
      <c r="A12">
        <v>10</v>
      </c>
      <c r="B12">
        <v>1429</v>
      </c>
      <c r="C12">
        <v>1</v>
      </c>
      <c r="D12">
        <f t="shared" si="0"/>
        <v>1.3333333333333333</v>
      </c>
    </row>
    <row r="13" spans="1:4" x14ac:dyDescent="0.25">
      <c r="A13" t="s">
        <v>19</v>
      </c>
      <c r="B13">
        <f>MEDIAN(B3:B12)</f>
        <v>889</v>
      </c>
      <c r="D13">
        <f t="shared" ref="C13:D13" si="1">MEDIAN(D3:D12)</f>
        <v>1.3333333333333333</v>
      </c>
    </row>
    <row r="14" spans="1:4" x14ac:dyDescent="0.25">
      <c r="A14" t="s">
        <v>17</v>
      </c>
      <c r="B14">
        <f xml:space="preserve"> AVERAGE(B3:B12)</f>
        <v>955.8</v>
      </c>
      <c r="D14">
        <f t="shared" ref="C14:D14" si="2" xml:space="preserve"> AVERAGE(D3:D12)</f>
        <v>2.2666666666666662</v>
      </c>
    </row>
    <row r="15" spans="1:4" x14ac:dyDescent="0.25">
      <c r="A15" t="s">
        <v>18</v>
      </c>
      <c r="B15">
        <f>_xlfn.STDEV.S(B3:B12)</f>
        <v>212.13559604910975</v>
      </c>
      <c r="D15">
        <f t="shared" ref="C15:D15" si="3">_xlfn.STDEV.S(D3:D12)</f>
        <v>2.9514591494904865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Threshold Change</vt:lpstr>
      <vt:lpstr>Node Change</vt:lpstr>
      <vt:lpstr>Learning Rate Change</vt:lpstr>
      <vt:lpstr>Momentum Change</vt:lpstr>
      <vt:lpstr>Overall Performance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Dobbie</dc:creator>
  <cp:lastModifiedBy>David Dobbie</cp:lastModifiedBy>
  <dcterms:created xsi:type="dcterms:W3CDTF">2018-04-16T02:40:42Z</dcterms:created>
  <dcterms:modified xsi:type="dcterms:W3CDTF">2018-04-16T21:14:37Z</dcterms:modified>
</cp:coreProperties>
</file>