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KF-ATTITUDE\"/>
    </mc:Choice>
  </mc:AlternateContent>
  <xr:revisionPtr revIDLastSave="0" documentId="13_ncr:1_{6D15734B-BA1A-4A05-B16E-DAB92A99C2E3}" xr6:coauthVersionLast="45" xr6:coauthVersionMax="45" xr10:uidLastSave="{00000000-0000-0000-0000-000000000000}"/>
  <bookViews>
    <workbookView xWindow="-120" yWindow="-120" windowWidth="29040" windowHeight="15840" xr2:uid="{A53BC842-06E2-416D-B3BC-A55576E6EA79}"/>
  </bookViews>
  <sheets>
    <sheet name="Foglio1" sheetId="1" r:id="rId1"/>
  </sheets>
  <definedNames>
    <definedName name="_xlchart.v1.0" hidden="1">Foglio1!$B$12:$B$112</definedName>
    <definedName name="_xlchart.v1.1" hidden="1">Foglio1!$D$10</definedName>
    <definedName name="_xlchart.v1.2" hidden="1">Foglio1!$D$12:$D$112</definedName>
    <definedName name="_xlchart.v1.3" hidden="1">Foglio1!$F$10</definedName>
    <definedName name="_xlchart.v1.4" hidden="1">Foglio1!$F$12:$F$112</definedName>
    <definedName name="_xlchart.v1.5" hidden="1">Foglio1!$H$10</definedName>
    <definedName name="_xlchart.v1.6" hidden="1">Foglio1!$H$12:$H$112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2" i="1"/>
  <c r="N2" i="1"/>
  <c r="M12" i="1" s="1"/>
  <c r="M13" i="1" l="1"/>
  <c r="L14" i="1" s="1"/>
  <c r="M14" i="1" s="1"/>
  <c r="L15" i="1" s="1"/>
  <c r="M15" i="1" l="1"/>
  <c r="L16" i="1" s="1"/>
  <c r="M16" i="1" s="1"/>
  <c r="L17" i="1" s="1"/>
  <c r="M17" i="1" s="1"/>
  <c r="L18" i="1" l="1"/>
  <c r="M18" i="1" s="1"/>
  <c r="L19" i="1" l="1"/>
  <c r="M19" i="1" s="1"/>
  <c r="F12" i="1"/>
  <c r="F13" i="1"/>
  <c r="F14" i="1"/>
  <c r="F15" i="1"/>
  <c r="F16" i="1"/>
  <c r="F17" i="1"/>
  <c r="F18" i="1"/>
  <c r="F19" i="1"/>
  <c r="F20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4" i="1"/>
  <c r="D15" i="1" s="1"/>
  <c r="D13" i="1"/>
  <c r="D12" i="1"/>
  <c r="B8" i="1"/>
  <c r="B7" i="1"/>
  <c r="B19" i="1" s="1"/>
  <c r="L20" i="1" l="1"/>
  <c r="M20" i="1" s="1"/>
  <c r="H19" i="1"/>
  <c r="H15" i="1"/>
  <c r="B99" i="1"/>
  <c r="B83" i="1"/>
  <c r="B71" i="1"/>
  <c r="B63" i="1"/>
  <c r="B59" i="1"/>
  <c r="B43" i="1"/>
  <c r="B39" i="1"/>
  <c r="B35" i="1"/>
  <c r="B31" i="1"/>
  <c r="B27" i="1"/>
  <c r="B23" i="1"/>
  <c r="B15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H18" i="1"/>
  <c r="H14" i="1"/>
  <c r="B103" i="1"/>
  <c r="B91" i="1"/>
  <c r="B79" i="1"/>
  <c r="B55" i="1"/>
  <c r="B109" i="1"/>
  <c r="B101" i="1"/>
  <c r="B93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111" i="1"/>
  <c r="B95" i="1"/>
  <c r="B75" i="1"/>
  <c r="B47" i="1"/>
  <c r="B12" i="1"/>
  <c r="B105" i="1"/>
  <c r="B97" i="1"/>
  <c r="B89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07" i="1"/>
  <c r="B87" i="1"/>
  <c r="B67" i="1"/>
  <c r="B51" i="1"/>
  <c r="H20" i="1"/>
  <c r="H16" i="1"/>
  <c r="H17" i="1"/>
  <c r="H12" i="1"/>
  <c r="H13" i="1"/>
  <c r="N13" i="1" s="1"/>
  <c r="F22" i="1" l="1"/>
  <c r="H22" i="1" s="1"/>
  <c r="J16" i="1"/>
  <c r="F25" i="1"/>
  <c r="H25" i="1" s="1"/>
  <c r="J14" i="1"/>
  <c r="F23" i="1"/>
  <c r="H23" i="1" s="1"/>
  <c r="J18" i="1"/>
  <c r="F27" i="1"/>
  <c r="H27" i="1" s="1"/>
  <c r="J15" i="1"/>
  <c r="F24" i="1"/>
  <c r="H24" i="1" s="1"/>
  <c r="J17" i="1"/>
  <c r="F26" i="1"/>
  <c r="H26" i="1" s="1"/>
  <c r="J20" i="1"/>
  <c r="F29" i="1"/>
  <c r="H29" i="1" s="1"/>
  <c r="J19" i="1"/>
  <c r="F28" i="1"/>
  <c r="H28" i="1" s="1"/>
  <c r="J12" i="1"/>
  <c r="F21" i="1"/>
  <c r="H21" i="1" s="1"/>
  <c r="L21" i="1"/>
  <c r="M21" i="1" s="1"/>
  <c r="J13" i="1"/>
  <c r="N14" i="1"/>
  <c r="N15" i="1" s="1"/>
  <c r="N16" i="1" s="1"/>
  <c r="N17" i="1" s="1"/>
  <c r="N18" i="1" s="1"/>
  <c r="N19" i="1" s="1"/>
  <c r="N20" i="1" s="1"/>
  <c r="F31" i="1" l="1"/>
  <c r="H31" i="1" s="1"/>
  <c r="J31" i="1" s="1"/>
  <c r="J22" i="1"/>
  <c r="J28" i="1"/>
  <c r="F37" i="1"/>
  <c r="H37" i="1" s="1"/>
  <c r="J27" i="1"/>
  <c r="F36" i="1"/>
  <c r="H36" i="1" s="1"/>
  <c r="J25" i="1"/>
  <c r="F34" i="1"/>
  <c r="H34" i="1" s="1"/>
  <c r="J21" i="1"/>
  <c r="F30" i="1"/>
  <c r="H30" i="1" s="1"/>
  <c r="J29" i="1"/>
  <c r="F38" i="1"/>
  <c r="H38" i="1" s="1"/>
  <c r="J23" i="1"/>
  <c r="F32" i="1"/>
  <c r="H32" i="1" s="1"/>
  <c r="F40" i="1"/>
  <c r="H40" i="1" s="1"/>
  <c r="J26" i="1"/>
  <c r="F35" i="1"/>
  <c r="H35" i="1" s="1"/>
  <c r="J24" i="1"/>
  <c r="F33" i="1"/>
  <c r="H33" i="1" s="1"/>
  <c r="L22" i="1"/>
  <c r="M22" i="1" s="1"/>
  <c r="N21" i="1"/>
  <c r="J35" i="1" l="1"/>
  <c r="F44" i="1"/>
  <c r="H44" i="1" s="1"/>
  <c r="J30" i="1"/>
  <c r="F39" i="1"/>
  <c r="H39" i="1" s="1"/>
  <c r="J36" i="1"/>
  <c r="F45" i="1"/>
  <c r="H45" i="1" s="1"/>
  <c r="J33" i="1"/>
  <c r="F42" i="1"/>
  <c r="H42" i="1" s="1"/>
  <c r="J37" i="1"/>
  <c r="F46" i="1"/>
  <c r="H46" i="1" s="1"/>
  <c r="J32" i="1"/>
  <c r="F41" i="1"/>
  <c r="H41" i="1" s="1"/>
  <c r="J40" i="1"/>
  <c r="F49" i="1"/>
  <c r="H49" i="1" s="1"/>
  <c r="J38" i="1"/>
  <c r="F47" i="1"/>
  <c r="H47" i="1" s="1"/>
  <c r="J34" i="1"/>
  <c r="F43" i="1"/>
  <c r="H43" i="1" s="1"/>
  <c r="L23" i="1"/>
  <c r="M23" i="1" s="1"/>
  <c r="N22" i="1"/>
  <c r="J47" i="1" l="1"/>
  <c r="F56" i="1"/>
  <c r="H56" i="1" s="1"/>
  <c r="J39" i="1"/>
  <c r="F48" i="1"/>
  <c r="H48" i="1" s="1"/>
  <c r="J41" i="1"/>
  <c r="F50" i="1"/>
  <c r="H50" i="1" s="1"/>
  <c r="J49" i="1"/>
  <c r="F58" i="1"/>
  <c r="H58" i="1" s="1"/>
  <c r="J46" i="1"/>
  <c r="F55" i="1"/>
  <c r="H55" i="1" s="1"/>
  <c r="J45" i="1"/>
  <c r="F54" i="1"/>
  <c r="H54" i="1" s="1"/>
  <c r="J44" i="1"/>
  <c r="F53" i="1"/>
  <c r="H53" i="1" s="1"/>
  <c r="J42" i="1"/>
  <c r="F51" i="1"/>
  <c r="H51" i="1" s="1"/>
  <c r="J43" i="1"/>
  <c r="F52" i="1"/>
  <c r="H52" i="1" s="1"/>
  <c r="L24" i="1"/>
  <c r="M24" i="1" s="1"/>
  <c r="N23" i="1"/>
  <c r="J58" i="1" l="1"/>
  <c r="F67" i="1"/>
  <c r="H67" i="1" s="1"/>
  <c r="J48" i="1"/>
  <c r="F57" i="1"/>
  <c r="H57" i="1" s="1"/>
  <c r="J51" i="1"/>
  <c r="F60" i="1"/>
  <c r="H60" i="1" s="1"/>
  <c r="J52" i="1"/>
  <c r="F61" i="1"/>
  <c r="H61" i="1" s="1"/>
  <c r="J53" i="1"/>
  <c r="F62" i="1"/>
  <c r="H62" i="1" s="1"/>
  <c r="J55" i="1"/>
  <c r="F64" i="1"/>
  <c r="H64" i="1" s="1"/>
  <c r="J50" i="1"/>
  <c r="F59" i="1"/>
  <c r="H59" i="1" s="1"/>
  <c r="J56" i="1"/>
  <c r="F65" i="1"/>
  <c r="H65" i="1" s="1"/>
  <c r="J54" i="1"/>
  <c r="F63" i="1"/>
  <c r="H63" i="1" s="1"/>
  <c r="L25" i="1"/>
  <c r="M25" i="1" s="1"/>
  <c r="N24" i="1"/>
  <c r="J64" i="1" l="1"/>
  <c r="F73" i="1"/>
  <c r="H73" i="1" s="1"/>
  <c r="J61" i="1"/>
  <c r="F70" i="1"/>
  <c r="H70" i="1" s="1"/>
  <c r="J60" i="1"/>
  <c r="F69" i="1"/>
  <c r="H69" i="1" s="1"/>
  <c r="J65" i="1"/>
  <c r="F74" i="1"/>
  <c r="H74" i="1" s="1"/>
  <c r="J57" i="1"/>
  <c r="F66" i="1"/>
  <c r="H66" i="1" s="1"/>
  <c r="J63" i="1"/>
  <c r="F72" i="1"/>
  <c r="H72" i="1" s="1"/>
  <c r="J59" i="1"/>
  <c r="F68" i="1"/>
  <c r="H68" i="1" s="1"/>
  <c r="J62" i="1"/>
  <c r="F71" i="1"/>
  <c r="H71" i="1" s="1"/>
  <c r="J67" i="1"/>
  <c r="F76" i="1"/>
  <c r="H76" i="1" s="1"/>
  <c r="L26" i="1"/>
  <c r="M26" i="1" s="1"/>
  <c r="N25" i="1"/>
  <c r="J74" i="1" l="1"/>
  <c r="F83" i="1"/>
  <c r="H83" i="1" s="1"/>
  <c r="J70" i="1"/>
  <c r="F79" i="1"/>
  <c r="H79" i="1" s="1"/>
  <c r="J71" i="1"/>
  <c r="F80" i="1"/>
  <c r="H80" i="1" s="1"/>
  <c r="J68" i="1"/>
  <c r="F77" i="1"/>
  <c r="H77" i="1" s="1"/>
  <c r="J73" i="1"/>
  <c r="F82" i="1"/>
  <c r="H82" i="1" s="1"/>
  <c r="J72" i="1"/>
  <c r="F81" i="1"/>
  <c r="H81" i="1" s="1"/>
  <c r="J76" i="1"/>
  <c r="F85" i="1"/>
  <c r="H85" i="1" s="1"/>
  <c r="J66" i="1"/>
  <c r="F75" i="1"/>
  <c r="H75" i="1" s="1"/>
  <c r="J69" i="1"/>
  <c r="F78" i="1"/>
  <c r="H78" i="1" s="1"/>
  <c r="L27" i="1"/>
  <c r="M27" i="1" s="1"/>
  <c r="N26" i="1"/>
  <c r="J77" i="1" l="1"/>
  <c r="F86" i="1"/>
  <c r="H86" i="1" s="1"/>
  <c r="J81" i="1"/>
  <c r="F90" i="1"/>
  <c r="H90" i="1" s="1"/>
  <c r="J82" i="1"/>
  <c r="F91" i="1"/>
  <c r="H91" i="1" s="1"/>
  <c r="J75" i="1"/>
  <c r="F84" i="1"/>
  <c r="H84" i="1" s="1"/>
  <c r="J79" i="1"/>
  <c r="F88" i="1"/>
  <c r="H88" i="1" s="1"/>
  <c r="J78" i="1"/>
  <c r="F87" i="1"/>
  <c r="H87" i="1" s="1"/>
  <c r="J85" i="1"/>
  <c r="F94" i="1"/>
  <c r="H94" i="1" s="1"/>
  <c r="J80" i="1"/>
  <c r="F89" i="1"/>
  <c r="H89" i="1" s="1"/>
  <c r="J83" i="1"/>
  <c r="F92" i="1"/>
  <c r="H92" i="1" s="1"/>
  <c r="L28" i="1"/>
  <c r="M28" i="1" s="1"/>
  <c r="N27" i="1"/>
  <c r="J84" i="1" l="1"/>
  <c r="F93" i="1"/>
  <c r="H93" i="1" s="1"/>
  <c r="J90" i="1"/>
  <c r="F99" i="1"/>
  <c r="H99" i="1" s="1"/>
  <c r="J89" i="1"/>
  <c r="F98" i="1"/>
  <c r="H98" i="1" s="1"/>
  <c r="J94" i="1"/>
  <c r="F103" i="1"/>
  <c r="H103" i="1" s="1"/>
  <c r="J86" i="1"/>
  <c r="F95" i="1"/>
  <c r="H95" i="1" s="1"/>
  <c r="J87" i="1"/>
  <c r="F96" i="1"/>
  <c r="H96" i="1" s="1"/>
  <c r="J92" i="1"/>
  <c r="F101" i="1"/>
  <c r="H101" i="1" s="1"/>
  <c r="J88" i="1"/>
  <c r="F97" i="1"/>
  <c r="H97" i="1" s="1"/>
  <c r="J91" i="1"/>
  <c r="F100" i="1"/>
  <c r="H100" i="1" s="1"/>
  <c r="L29" i="1"/>
  <c r="M29" i="1" s="1"/>
  <c r="N28" i="1"/>
  <c r="J96" i="1" l="1"/>
  <c r="F105" i="1"/>
  <c r="H105" i="1" s="1"/>
  <c r="J105" i="1" s="1"/>
  <c r="J103" i="1"/>
  <c r="F112" i="1"/>
  <c r="H112" i="1" s="1"/>
  <c r="J112" i="1" s="1"/>
  <c r="J98" i="1"/>
  <c r="F107" i="1"/>
  <c r="H107" i="1" s="1"/>
  <c r="J107" i="1" s="1"/>
  <c r="J97" i="1"/>
  <c r="F106" i="1"/>
  <c r="H106" i="1" s="1"/>
  <c r="J106" i="1" s="1"/>
  <c r="J99" i="1"/>
  <c r="F108" i="1"/>
  <c r="H108" i="1" s="1"/>
  <c r="J108" i="1" s="1"/>
  <c r="J100" i="1"/>
  <c r="F109" i="1"/>
  <c r="H109" i="1" s="1"/>
  <c r="J109" i="1" s="1"/>
  <c r="J101" i="1"/>
  <c r="F110" i="1"/>
  <c r="H110" i="1" s="1"/>
  <c r="J110" i="1" s="1"/>
  <c r="J95" i="1"/>
  <c r="F104" i="1"/>
  <c r="H104" i="1" s="1"/>
  <c r="J104" i="1" s="1"/>
  <c r="J93" i="1"/>
  <c r="F102" i="1"/>
  <c r="H102" i="1" s="1"/>
  <c r="L30" i="1"/>
  <c r="M30" i="1" s="1"/>
  <c r="N29" i="1"/>
  <c r="J102" i="1" l="1"/>
  <c r="F111" i="1"/>
  <c r="H111" i="1" s="1"/>
  <c r="J111" i="1" s="1"/>
  <c r="L31" i="1"/>
  <c r="M31" i="1" s="1"/>
  <c r="N30" i="1"/>
  <c r="L32" i="1" l="1"/>
  <c r="M32" i="1" s="1"/>
  <c r="N31" i="1"/>
  <c r="L33" i="1" l="1"/>
  <c r="M33" i="1" s="1"/>
  <c r="N32" i="1"/>
  <c r="L34" i="1" l="1"/>
  <c r="M34" i="1" s="1"/>
  <c r="N33" i="1"/>
  <c r="L35" i="1" l="1"/>
  <c r="M35" i="1" s="1"/>
  <c r="N34" i="1"/>
  <c r="L36" i="1" l="1"/>
  <c r="M36" i="1" s="1"/>
  <c r="N35" i="1"/>
  <c r="L37" i="1" l="1"/>
  <c r="M37" i="1" s="1"/>
  <c r="N36" i="1"/>
  <c r="L38" i="1" l="1"/>
  <c r="M38" i="1" s="1"/>
  <c r="N37" i="1"/>
  <c r="N38" i="1" l="1"/>
  <c r="L39" i="1"/>
  <c r="M39" i="1" s="1"/>
  <c r="L40" i="1" l="1"/>
  <c r="M40" i="1" s="1"/>
  <c r="N39" i="1"/>
  <c r="L41" i="1" l="1"/>
  <c r="M41" i="1" s="1"/>
  <c r="N40" i="1"/>
  <c r="L42" i="1" l="1"/>
  <c r="M42" i="1" s="1"/>
  <c r="N41" i="1"/>
  <c r="L43" i="1" l="1"/>
  <c r="M43" i="1" s="1"/>
  <c r="N42" i="1"/>
  <c r="L44" i="1" l="1"/>
  <c r="M44" i="1" s="1"/>
  <c r="N43" i="1"/>
  <c r="L45" i="1" l="1"/>
  <c r="M45" i="1" s="1"/>
  <c r="N44" i="1"/>
  <c r="N45" i="1" l="1"/>
  <c r="L46" i="1"/>
  <c r="M46" i="1" s="1"/>
  <c r="L47" i="1" l="1"/>
  <c r="M47" i="1" s="1"/>
  <c r="N46" i="1"/>
  <c r="N47" i="1" l="1"/>
  <c r="L48" i="1"/>
  <c r="M48" i="1" s="1"/>
  <c r="L49" i="1" l="1"/>
  <c r="M49" i="1" s="1"/>
  <c r="N48" i="1"/>
  <c r="N49" i="1" l="1"/>
  <c r="L50" i="1"/>
  <c r="M50" i="1" s="1"/>
  <c r="L51" i="1" l="1"/>
  <c r="M51" i="1" s="1"/>
  <c r="N50" i="1"/>
  <c r="L52" i="1" l="1"/>
  <c r="M52" i="1" s="1"/>
  <c r="N51" i="1"/>
  <c r="N52" i="1" l="1"/>
  <c r="L53" i="1"/>
  <c r="M53" i="1" s="1"/>
  <c r="L54" i="1" l="1"/>
  <c r="M54" i="1" s="1"/>
  <c r="N53" i="1"/>
  <c r="L55" i="1" l="1"/>
  <c r="M55" i="1" s="1"/>
  <c r="N54" i="1"/>
  <c r="N55" i="1" l="1"/>
  <c r="L56" i="1"/>
  <c r="M56" i="1" s="1"/>
  <c r="L57" i="1" l="1"/>
  <c r="M57" i="1" s="1"/>
  <c r="N56" i="1"/>
  <c r="L58" i="1" l="1"/>
  <c r="M58" i="1" s="1"/>
  <c r="N57" i="1"/>
  <c r="N58" i="1" l="1"/>
  <c r="L59" i="1"/>
  <c r="M59" i="1" s="1"/>
  <c r="L60" i="1" l="1"/>
  <c r="M60" i="1" s="1"/>
  <c r="N59" i="1"/>
  <c r="N60" i="1" l="1"/>
  <c r="L61" i="1"/>
  <c r="M61" i="1" s="1"/>
  <c r="L62" i="1" l="1"/>
  <c r="M62" i="1" s="1"/>
  <c r="N61" i="1"/>
  <c r="N62" i="1" l="1"/>
  <c r="L63" i="1"/>
  <c r="M63" i="1" s="1"/>
  <c r="L64" i="1" l="1"/>
  <c r="M64" i="1" s="1"/>
  <c r="N63" i="1"/>
  <c r="L65" i="1" l="1"/>
  <c r="M65" i="1" s="1"/>
  <c r="N64" i="1"/>
  <c r="N65" i="1" l="1"/>
  <c r="L66" i="1"/>
  <c r="M66" i="1" s="1"/>
  <c r="L67" i="1" l="1"/>
  <c r="M67" i="1" s="1"/>
  <c r="N66" i="1"/>
  <c r="L68" i="1" l="1"/>
  <c r="M68" i="1" s="1"/>
  <c r="N67" i="1"/>
  <c r="L69" i="1" l="1"/>
  <c r="M69" i="1" s="1"/>
  <c r="N68" i="1"/>
  <c r="N69" i="1" l="1"/>
  <c r="L70" i="1"/>
  <c r="M70" i="1" s="1"/>
  <c r="L71" i="1" l="1"/>
  <c r="M71" i="1" s="1"/>
  <c r="N70" i="1"/>
  <c r="L72" i="1" l="1"/>
  <c r="M72" i="1" s="1"/>
  <c r="N71" i="1"/>
  <c r="L73" i="1" l="1"/>
  <c r="M73" i="1" s="1"/>
  <c r="N72" i="1"/>
  <c r="L74" i="1" l="1"/>
  <c r="M74" i="1" s="1"/>
  <c r="N73" i="1"/>
  <c r="L75" i="1" l="1"/>
  <c r="M75" i="1" s="1"/>
  <c r="N74" i="1"/>
  <c r="L76" i="1" l="1"/>
  <c r="M76" i="1" s="1"/>
  <c r="N75" i="1"/>
  <c r="L77" i="1" l="1"/>
  <c r="M77" i="1" s="1"/>
  <c r="N76" i="1"/>
  <c r="L78" i="1" l="1"/>
  <c r="M78" i="1" s="1"/>
  <c r="N77" i="1"/>
  <c r="L79" i="1" l="1"/>
  <c r="M79" i="1" s="1"/>
  <c r="N78" i="1"/>
  <c r="L80" i="1" l="1"/>
  <c r="M80" i="1" s="1"/>
  <c r="N79" i="1"/>
  <c r="L81" i="1" l="1"/>
  <c r="M81" i="1" s="1"/>
  <c r="N80" i="1"/>
  <c r="L82" i="1" l="1"/>
  <c r="M82" i="1" s="1"/>
  <c r="N81" i="1"/>
  <c r="L83" i="1" l="1"/>
  <c r="M83" i="1" s="1"/>
  <c r="N82" i="1"/>
  <c r="L84" i="1" l="1"/>
  <c r="M84" i="1" s="1"/>
  <c r="N83" i="1"/>
  <c r="N84" i="1" l="1"/>
  <c r="L85" i="1"/>
  <c r="M85" i="1" s="1"/>
  <c r="L86" i="1" l="1"/>
  <c r="M86" i="1" s="1"/>
  <c r="N85" i="1"/>
  <c r="N86" i="1" l="1"/>
  <c r="L87" i="1"/>
  <c r="M87" i="1" s="1"/>
  <c r="L88" i="1" l="1"/>
  <c r="M88" i="1" s="1"/>
  <c r="N87" i="1"/>
  <c r="N88" i="1" l="1"/>
  <c r="L89" i="1"/>
  <c r="M89" i="1" s="1"/>
  <c r="L90" i="1" l="1"/>
  <c r="M90" i="1" s="1"/>
  <c r="N89" i="1"/>
  <c r="L91" i="1" l="1"/>
  <c r="M91" i="1" s="1"/>
  <c r="N90" i="1"/>
  <c r="N91" i="1" l="1"/>
  <c r="L92" i="1"/>
  <c r="M92" i="1" s="1"/>
  <c r="L93" i="1" l="1"/>
  <c r="M93" i="1" s="1"/>
  <c r="N92" i="1"/>
  <c r="L94" i="1" l="1"/>
  <c r="M94" i="1" s="1"/>
  <c r="N93" i="1"/>
  <c r="L95" i="1" l="1"/>
  <c r="M95" i="1" s="1"/>
  <c r="N94" i="1"/>
  <c r="N95" i="1" l="1"/>
  <c r="L96" i="1"/>
  <c r="M96" i="1" s="1"/>
  <c r="L97" i="1" l="1"/>
  <c r="M97" i="1" s="1"/>
  <c r="N96" i="1"/>
  <c r="L98" i="1" l="1"/>
  <c r="M98" i="1" s="1"/>
  <c r="N97" i="1"/>
  <c r="L99" i="1" l="1"/>
  <c r="M99" i="1" s="1"/>
  <c r="N98" i="1"/>
  <c r="L100" i="1" l="1"/>
  <c r="M100" i="1" s="1"/>
  <c r="N99" i="1"/>
  <c r="L101" i="1" l="1"/>
  <c r="M101" i="1" s="1"/>
  <c r="N100" i="1"/>
  <c r="N101" i="1" l="1"/>
  <c r="L102" i="1"/>
  <c r="M102" i="1" s="1"/>
  <c r="L103" i="1" l="1"/>
  <c r="M103" i="1" s="1"/>
  <c r="N102" i="1"/>
  <c r="N103" i="1" l="1"/>
  <c r="L104" i="1"/>
  <c r="M104" i="1" s="1"/>
  <c r="L105" i="1" l="1"/>
  <c r="M105" i="1" s="1"/>
  <c r="N104" i="1"/>
  <c r="N105" i="1" l="1"/>
  <c r="L106" i="1"/>
  <c r="M106" i="1" s="1"/>
  <c r="L107" i="1" l="1"/>
  <c r="M107" i="1" s="1"/>
  <c r="N106" i="1"/>
  <c r="N107" i="1" l="1"/>
  <c r="L108" i="1"/>
  <c r="M108" i="1" s="1"/>
  <c r="L109" i="1" l="1"/>
  <c r="M109" i="1" s="1"/>
  <c r="N108" i="1"/>
  <c r="L110" i="1" l="1"/>
  <c r="M110" i="1" s="1"/>
  <c r="N109" i="1"/>
  <c r="N110" i="1" l="1"/>
  <c r="L111" i="1"/>
  <c r="M111" i="1" s="1"/>
  <c r="L112" i="1" l="1"/>
  <c r="M112" i="1" s="1"/>
  <c r="N111" i="1"/>
  <c r="N112" i="1" l="1"/>
</calcChain>
</file>

<file path=xl/sharedStrings.xml><?xml version="1.0" encoding="utf-8"?>
<sst xmlns="http://schemas.openxmlformats.org/spreadsheetml/2006/main" count="46" uniqueCount="36">
  <si>
    <t>c</t>
  </si>
  <si>
    <t>k</t>
  </si>
  <si>
    <t>t</t>
  </si>
  <si>
    <t>t_min</t>
  </si>
  <si>
    <t>t_max</t>
  </si>
  <si>
    <t>s</t>
  </si>
  <si>
    <t>TIME CONVERSION</t>
  </si>
  <si>
    <t>implicit samplig rate</t>
  </si>
  <si>
    <t>m</t>
  </si>
  <si>
    <t>q</t>
  </si>
  <si>
    <t>s/div</t>
  </si>
  <si>
    <t>x_t</t>
  </si>
  <si>
    <t>x_0</t>
  </si>
  <si>
    <t>MODEL NOISE</t>
  </si>
  <si>
    <t>mean</t>
  </si>
  <si>
    <t>std dev</t>
  </si>
  <si>
    <t>w_t</t>
  </si>
  <si>
    <t>v_t</t>
  </si>
  <si>
    <t>MEASUREMENT NOISE</t>
  </si>
  <si>
    <t>z_t</t>
  </si>
  <si>
    <t>STATE</t>
  </si>
  <si>
    <t>MEASUREMENT</t>
  </si>
  <si>
    <t>ACTUAL STATE</t>
  </si>
  <si>
    <t>INITIAL STATE</t>
  </si>
  <si>
    <t>MODEL</t>
  </si>
  <si>
    <t>z_t = x_t + v_t</t>
  </si>
  <si>
    <t>x_t = c*x_t-1 + w_t</t>
  </si>
  <si>
    <t>z_t - actual state</t>
  </si>
  <si>
    <t>KALMAN GAIN</t>
  </si>
  <si>
    <t>PREDICTION ERROR</t>
  </si>
  <si>
    <t>SENSOR AVERAGE NOISE</t>
  </si>
  <si>
    <t>r</t>
  </si>
  <si>
    <t>STATE PREDICTION</t>
  </si>
  <si>
    <t>g_t</t>
  </si>
  <si>
    <t>p_t = (1-g_t)*p_t-1</t>
  </si>
  <si>
    <t>x_^_t = x_^_t-1 + g_t*(z_t - x_^_t-1)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</si>
</sst>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11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Foglio1!$D$10</c:f>
              <c:strCache>
                <c:ptCount val="1"/>
                <c:pt idx="0">
                  <c:v>ACTUAL STATE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Foglio1!$D$12:$D$112</c:f>
              <c:numCache>
                <c:formatCode>General</c:formatCode>
                <c:ptCount val="101"/>
                <c:pt idx="0">
                  <c:v>10</c:v>
                </c:pt>
                <c:pt idx="1">
                  <c:v>9.8000000000000007</c:v>
                </c:pt>
                <c:pt idx="2">
                  <c:v>9.604000000000001</c:v>
                </c:pt>
                <c:pt idx="3">
                  <c:v>9.4119200000000003</c:v>
                </c:pt>
                <c:pt idx="4">
                  <c:v>9.2236816000000008</c:v>
                </c:pt>
                <c:pt idx="5">
                  <c:v>9.0392079680000013</c:v>
                </c:pt>
                <c:pt idx="6">
                  <c:v>8.8584238086400013</c:v>
                </c:pt>
                <c:pt idx="7">
                  <c:v>8.6812553324672006</c:v>
                </c:pt>
                <c:pt idx="8">
                  <c:v>8.5076302258178558</c:v>
                </c:pt>
                <c:pt idx="9">
                  <c:v>8.3374776213014989</c:v>
                </c:pt>
                <c:pt idx="10">
                  <c:v>8.1707280688754693</c:v>
                </c:pt>
                <c:pt idx="11">
                  <c:v>8.00731350749796</c:v>
                </c:pt>
                <c:pt idx="12">
                  <c:v>7.8471672373480006</c:v>
                </c:pt>
                <c:pt idx="13">
                  <c:v>7.6902238926010407</c:v>
                </c:pt>
                <c:pt idx="14">
                  <c:v>7.5364194147490196</c:v>
                </c:pt>
                <c:pt idx="15">
                  <c:v>7.3856910264540394</c:v>
                </c:pt>
                <c:pt idx="16">
                  <c:v>7.2379772059249587</c:v>
                </c:pt>
                <c:pt idx="17">
                  <c:v>7.0932176618064595</c:v>
                </c:pt>
                <c:pt idx="18">
                  <c:v>6.9513533085703303</c:v>
                </c:pt>
                <c:pt idx="19">
                  <c:v>6.8123262423989237</c:v>
                </c:pt>
                <c:pt idx="20">
                  <c:v>6.6760797175509454</c:v>
                </c:pt>
                <c:pt idx="21">
                  <c:v>6.5425581231999264</c:v>
                </c:pt>
                <c:pt idx="22">
                  <c:v>6.4117069607359278</c:v>
                </c:pt>
                <c:pt idx="23">
                  <c:v>6.283472821521209</c:v>
                </c:pt>
                <c:pt idx="24">
                  <c:v>6.1578033650907846</c:v>
                </c:pt>
                <c:pt idx="25">
                  <c:v>6.0346472977889691</c:v>
                </c:pt>
                <c:pt idx="26">
                  <c:v>5.9139543518331896</c:v>
                </c:pt>
                <c:pt idx="27">
                  <c:v>5.7956752647965262</c:v>
                </c:pt>
                <c:pt idx="28">
                  <c:v>5.6797617595005958</c:v>
                </c:pt>
                <c:pt idx="29">
                  <c:v>5.5661665243105842</c:v>
                </c:pt>
                <c:pt idx="30">
                  <c:v>5.4548431938243729</c:v>
                </c:pt>
                <c:pt idx="31">
                  <c:v>5.3457463299478851</c:v>
                </c:pt>
                <c:pt idx="32">
                  <c:v>5.2388314033489269</c:v>
                </c:pt>
                <c:pt idx="33">
                  <c:v>5.1340547752819479</c:v>
                </c:pt>
                <c:pt idx="34">
                  <c:v>5.0313736797763084</c:v>
                </c:pt>
                <c:pt idx="35">
                  <c:v>4.9307462061807819</c:v>
                </c:pt>
                <c:pt idx="36">
                  <c:v>4.8321312820571665</c:v>
                </c:pt>
                <c:pt idx="37">
                  <c:v>4.735488656416023</c:v>
                </c:pt>
                <c:pt idx="38">
                  <c:v>4.6407788832877026</c:v>
                </c:pt>
                <c:pt idx="39">
                  <c:v>4.5479633056219484</c:v>
                </c:pt>
                <c:pt idx="40">
                  <c:v>4.457004039509509</c:v>
                </c:pt>
                <c:pt idx="41">
                  <c:v>4.3678639587193189</c:v>
                </c:pt>
                <c:pt idx="42">
                  <c:v>4.2805066795449322</c:v>
                </c:pt>
                <c:pt idx="43">
                  <c:v>4.1948965459540339</c:v>
                </c:pt>
                <c:pt idx="44">
                  <c:v>4.1109986150349531</c:v>
                </c:pt>
                <c:pt idx="45">
                  <c:v>4.0287786427342542</c:v>
                </c:pt>
                <c:pt idx="46">
                  <c:v>3.9482030698795691</c:v>
                </c:pt>
                <c:pt idx="47">
                  <c:v>3.8692390084819777</c:v>
                </c:pt>
                <c:pt idx="48">
                  <c:v>3.7918542283123382</c:v>
                </c:pt>
                <c:pt idx="49">
                  <c:v>3.7160171437460914</c:v>
                </c:pt>
                <c:pt idx="50">
                  <c:v>3.6416968008711694</c:v>
                </c:pt>
                <c:pt idx="51">
                  <c:v>3.5688628648537462</c:v>
                </c:pt>
                <c:pt idx="52">
                  <c:v>3.4974856075566714</c:v>
                </c:pt>
                <c:pt idx="53">
                  <c:v>3.4275358954055379</c:v>
                </c:pt>
                <c:pt idx="54">
                  <c:v>3.3589851774974271</c:v>
                </c:pt>
                <c:pt idx="55">
                  <c:v>3.2918054739474787</c:v>
                </c:pt>
                <c:pt idx="56">
                  <c:v>3.2259693644685292</c:v>
                </c:pt>
                <c:pt idx="57">
                  <c:v>3.1614499771791587</c:v>
                </c:pt>
                <c:pt idx="58">
                  <c:v>3.0982209776355756</c:v>
                </c:pt>
                <c:pt idx="59">
                  <c:v>3.0362565580828642</c:v>
                </c:pt>
                <c:pt idx="60">
                  <c:v>2.975531426921207</c:v>
                </c:pt>
                <c:pt idx="61">
                  <c:v>2.9160207983827826</c:v>
                </c:pt>
                <c:pt idx="62">
                  <c:v>2.857700382415127</c:v>
                </c:pt>
                <c:pt idx="63">
                  <c:v>2.8005463747668244</c:v>
                </c:pt>
                <c:pt idx="64">
                  <c:v>2.7445354472714878</c:v>
                </c:pt>
                <c:pt idx="65">
                  <c:v>2.689644738326058</c:v>
                </c:pt>
                <c:pt idx="66">
                  <c:v>2.6358518435595366</c:v>
                </c:pt>
                <c:pt idx="67">
                  <c:v>2.5831348066883457</c:v>
                </c:pt>
                <c:pt idx="68">
                  <c:v>2.5314721105545788</c:v>
                </c:pt>
                <c:pt idx="69">
                  <c:v>2.4808426683434872</c:v>
                </c:pt>
                <c:pt idx="70">
                  <c:v>2.4312258149766173</c:v>
                </c:pt>
                <c:pt idx="71">
                  <c:v>2.382601298677085</c:v>
                </c:pt>
                <c:pt idx="72">
                  <c:v>2.3349492727035432</c:v>
                </c:pt>
                <c:pt idx="73">
                  <c:v>2.2882502872494723</c:v>
                </c:pt>
                <c:pt idx="74">
                  <c:v>2.2424852815044827</c:v>
                </c:pt>
                <c:pt idx="75">
                  <c:v>2.1976355758743931</c:v>
                </c:pt>
                <c:pt idx="76">
                  <c:v>2.153682864356905</c:v>
                </c:pt>
                <c:pt idx="77">
                  <c:v>2.1106092070697668</c:v>
                </c:pt>
                <c:pt idx="78">
                  <c:v>2.0683970229283717</c:v>
                </c:pt>
                <c:pt idx="79">
                  <c:v>2.0270290824698041</c:v>
                </c:pt>
                <c:pt idx="80">
                  <c:v>1.9864885008204078</c:v>
                </c:pt>
                <c:pt idx="81">
                  <c:v>1.9467587308039997</c:v>
                </c:pt>
                <c:pt idx="82">
                  <c:v>1.9078235561879198</c:v>
                </c:pt>
                <c:pt idx="83">
                  <c:v>1.8696670850641612</c:v>
                </c:pt>
                <c:pt idx="84">
                  <c:v>1.832273743362878</c:v>
                </c:pt>
                <c:pt idx="85">
                  <c:v>1.7956282684956204</c:v>
                </c:pt>
                <c:pt idx="86">
                  <c:v>1.759715703125708</c:v>
                </c:pt>
                <c:pt idx="87">
                  <c:v>1.7245213890631939</c:v>
                </c:pt>
                <c:pt idx="88">
                  <c:v>1.69003096128193</c:v>
                </c:pt>
                <c:pt idx="89">
                  <c:v>1.6562303420562914</c:v>
                </c:pt>
                <c:pt idx="90">
                  <c:v>1.6231057352151654</c:v>
                </c:pt>
                <c:pt idx="91">
                  <c:v>1.5906436205108621</c:v>
                </c:pt>
                <c:pt idx="92">
                  <c:v>1.5588307481006447</c:v>
                </c:pt>
                <c:pt idx="93">
                  <c:v>1.5276541331386317</c:v>
                </c:pt>
                <c:pt idx="94">
                  <c:v>1.4971010504758591</c:v>
                </c:pt>
                <c:pt idx="95">
                  <c:v>1.4671590294663419</c:v>
                </c:pt>
                <c:pt idx="96">
                  <c:v>1.437815848877015</c:v>
                </c:pt>
                <c:pt idx="97">
                  <c:v>1.4090595318994747</c:v>
                </c:pt>
                <c:pt idx="98">
                  <c:v>1.3808783412614851</c:v>
                </c:pt>
                <c:pt idx="99">
                  <c:v>1.3532607744362555</c:v>
                </c:pt>
                <c:pt idx="100">
                  <c:v>1.3261955589475303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D-4FA3-99D4-E62F84AD7025}"/>
            </c:ext>
          </c:extLst>
        </c:ser>
        <c:ser>
          <c:idx val="1"/>
          <c:order val="1"/>
          <c:tx>
            <c:strRef>
              <c:f>Foglio1!$F$10</c:f>
              <c:strCache>
                <c:ptCount val="1"/>
                <c:pt idx="0">
                  <c:v>STATE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Foglio1!$F$12:$F$112</c:f>
              <c:numCache>
                <c:formatCode>General</c:formatCode>
                <c:ptCount val="101"/>
                <c:pt idx="0">
                  <c:v>10.000000000000705</c:v>
                </c:pt>
                <c:pt idx="1">
                  <c:v>9.800000000000983</c:v>
                </c:pt>
                <c:pt idx="2">
                  <c:v>9.6040000000008554</c:v>
                </c:pt>
                <c:pt idx="3">
                  <c:v>9.4119199999993963</c:v>
                </c:pt>
                <c:pt idx="4">
                  <c:v>9.2236816000002548</c:v>
                </c:pt>
                <c:pt idx="5">
                  <c:v>9.0392079680001949</c:v>
                </c:pt>
                <c:pt idx="6">
                  <c:v>8.8584238086398823</c:v>
                </c:pt>
                <c:pt idx="7">
                  <c:v>8.6812553324682309</c:v>
                </c:pt>
                <c:pt idx="8">
                  <c:v>8.507630225818934</c:v>
                </c:pt>
                <c:pt idx="9">
                  <c:v>8.3374776213019324</c:v>
                </c:pt>
                <c:pt idx="10">
                  <c:v>8.1707280688739701</c:v>
                </c:pt>
                <c:pt idx="11">
                  <c:v>8.0073135074970878</c:v>
                </c:pt>
                <c:pt idx="12">
                  <c:v>7.8471672373489954</c:v>
                </c:pt>
                <c:pt idx="13">
                  <c:v>7.6902238926022815</c:v>
                </c:pt>
                <c:pt idx="14">
                  <c:v>7.5364194147503172</c:v>
                </c:pt>
                <c:pt idx="15">
                  <c:v>7.3856910264544045</c:v>
                </c:pt>
                <c:pt idx="16">
                  <c:v>7.2379772059254348</c:v>
                </c:pt>
                <c:pt idx="17">
                  <c:v>7.0932176618085396</c:v>
                </c:pt>
                <c:pt idx="18">
                  <c:v>6.9513533085710515</c:v>
                </c:pt>
                <c:pt idx="19">
                  <c:v>6.8123262423979671</c:v>
                </c:pt>
                <c:pt idx="20">
                  <c:v>6.6760797175505093</c:v>
                </c:pt>
                <c:pt idx="21">
                  <c:v>6.5425581232008447</c:v>
                </c:pt>
                <c:pt idx="22">
                  <c:v>6.4117069607369332</c:v>
                </c:pt>
                <c:pt idx="23">
                  <c:v>6.2834728215226319</c:v>
                </c:pt>
                <c:pt idx="24">
                  <c:v>6.157803365089924</c:v>
                </c:pt>
                <c:pt idx="25">
                  <c:v>6.0346472977899941</c:v>
                </c:pt>
                <c:pt idx="26">
                  <c:v>5.9139543518326301</c:v>
                </c:pt>
                <c:pt idx="27">
                  <c:v>5.7956752647956877</c:v>
                </c:pt>
                <c:pt idx="28">
                  <c:v>5.6797617595019574</c:v>
                </c:pt>
                <c:pt idx="29">
                  <c:v>5.5661665243109333</c:v>
                </c:pt>
                <c:pt idx="30">
                  <c:v>5.4548431938234243</c:v>
                </c:pt>
                <c:pt idx="31">
                  <c:v>5.3457463299492529</c:v>
                </c:pt>
                <c:pt idx="32">
                  <c:v>5.2388314033480539</c:v>
                </c:pt>
                <c:pt idx="33">
                  <c:v>5.1340547752829844</c:v>
                </c:pt>
                <c:pt idx="34">
                  <c:v>5.0313736797746955</c:v>
                </c:pt>
                <c:pt idx="35">
                  <c:v>4.9307462061811824</c:v>
                </c:pt>
                <c:pt idx="36">
                  <c:v>4.8321312820578752</c:v>
                </c:pt>
                <c:pt idx="37">
                  <c:v>4.73548865641453</c:v>
                </c:pt>
                <c:pt idx="38">
                  <c:v>4.6407788832878341</c:v>
                </c:pt>
                <c:pt idx="39">
                  <c:v>4.547963305621872</c:v>
                </c:pt>
                <c:pt idx="40">
                  <c:v>4.4570040395084805</c:v>
                </c:pt>
                <c:pt idx="41">
                  <c:v>4.3678639587219719</c:v>
                </c:pt>
                <c:pt idx="42">
                  <c:v>4.2805066795450637</c:v>
                </c:pt>
                <c:pt idx="43">
                  <c:v>4.1948965459536982</c:v>
                </c:pt>
                <c:pt idx="44">
                  <c:v>4.1109986150353066</c:v>
                </c:pt>
                <c:pt idx="45">
                  <c:v>4.0287786427346584</c:v>
                </c:pt>
                <c:pt idx="46">
                  <c:v>3.9482030698782666</c:v>
                </c:pt>
                <c:pt idx="47">
                  <c:v>3.8692390084821136</c:v>
                </c:pt>
                <c:pt idx="48">
                  <c:v>3.7918542283145173</c:v>
                </c:pt>
                <c:pt idx="49">
                  <c:v>3.7160171437461686</c:v>
                </c:pt>
                <c:pt idx="50">
                  <c:v>3.6416968008710318</c:v>
                </c:pt>
                <c:pt idx="51">
                  <c:v>3.5688628648538683</c:v>
                </c:pt>
                <c:pt idx="52">
                  <c:v>3.4974856075567917</c:v>
                </c:pt>
                <c:pt idx="53">
                  <c:v>3.4275358954047914</c:v>
                </c:pt>
                <c:pt idx="54">
                  <c:v>3.3589851774973098</c:v>
                </c:pt>
                <c:pt idx="55">
                  <c:v>3.2918054739474627</c:v>
                </c:pt>
                <c:pt idx="56">
                  <c:v>3.2259693644703691</c:v>
                </c:pt>
                <c:pt idx="57">
                  <c:v>3.1614499771793652</c:v>
                </c:pt>
                <c:pt idx="58">
                  <c:v>3.0982209776362488</c:v>
                </c:pt>
                <c:pt idx="59">
                  <c:v>3.0362565580818957</c:v>
                </c:pt>
                <c:pt idx="60">
                  <c:v>2.975531426921771</c:v>
                </c:pt>
                <c:pt idx="61">
                  <c:v>2.9160207983837121</c:v>
                </c:pt>
                <c:pt idx="62">
                  <c:v>2.8577003824144227</c:v>
                </c:pt>
                <c:pt idx="63">
                  <c:v>2.8005463747668289</c:v>
                </c:pt>
                <c:pt idx="64">
                  <c:v>2.7445354472716619</c:v>
                </c:pt>
                <c:pt idx="65">
                  <c:v>2.6896447383262068</c:v>
                </c:pt>
                <c:pt idx="66">
                  <c:v>2.6358518435591494</c:v>
                </c:pt>
                <c:pt idx="67">
                  <c:v>2.5831348066920548</c:v>
                </c:pt>
                <c:pt idx="68">
                  <c:v>2.5314721105551854</c:v>
                </c:pt>
                <c:pt idx="69">
                  <c:v>2.4808426683440352</c:v>
                </c:pt>
                <c:pt idx="70">
                  <c:v>2.4312258149755004</c:v>
                </c:pt>
                <c:pt idx="71">
                  <c:v>2.3826012986772578</c:v>
                </c:pt>
                <c:pt idx="72">
                  <c:v>2.3349492727022598</c:v>
                </c:pt>
                <c:pt idx="73">
                  <c:v>2.2882502872502037</c:v>
                </c:pt>
                <c:pt idx="74">
                  <c:v>2.242485281504365</c:v>
                </c:pt>
                <c:pt idx="75">
                  <c:v>2.1976355758729946</c:v>
                </c:pt>
                <c:pt idx="76">
                  <c:v>2.1536828643581254</c:v>
                </c:pt>
                <c:pt idx="77">
                  <c:v>2.1106092070701794</c:v>
                </c:pt>
                <c:pt idx="78">
                  <c:v>2.0683970229284498</c:v>
                </c:pt>
                <c:pt idx="79">
                  <c:v>2.0270290824708392</c:v>
                </c:pt>
                <c:pt idx="80">
                  <c:v>1.9864885008186877</c:v>
                </c:pt>
                <c:pt idx="81">
                  <c:v>1.9467587308041394</c:v>
                </c:pt>
                <c:pt idx="82">
                  <c:v>1.9078235561888341</c:v>
                </c:pt>
                <c:pt idx="83">
                  <c:v>1.8696670850627355</c:v>
                </c:pt>
                <c:pt idx="84">
                  <c:v>1.8322737433638987</c:v>
                </c:pt>
                <c:pt idx="85">
                  <c:v>1.7956282684963465</c:v>
                </c:pt>
                <c:pt idx="86">
                  <c:v>1.7597157031264161</c:v>
                </c:pt>
                <c:pt idx="87">
                  <c:v>1.7245213890647573</c:v>
                </c:pt>
                <c:pt idx="88">
                  <c:v>1.6900309612821953</c:v>
                </c:pt>
                <c:pt idx="89">
                  <c:v>1.656230342055417</c:v>
                </c:pt>
                <c:pt idx="90">
                  <c:v>1.6231057352133862</c:v>
                </c:pt>
                <c:pt idx="91">
                  <c:v>1.5906436205109284</c:v>
                </c:pt>
                <c:pt idx="92">
                  <c:v>1.5588307481014483</c:v>
                </c:pt>
                <c:pt idx="93">
                  <c:v>1.5276541331369711</c:v>
                </c:pt>
                <c:pt idx="94">
                  <c:v>1.4971010504754847</c:v>
                </c:pt>
                <c:pt idx="95">
                  <c:v>1.4671590294656569</c:v>
                </c:pt>
                <c:pt idx="96">
                  <c:v>1.4378158488769337</c:v>
                </c:pt>
                <c:pt idx="97">
                  <c:v>1.409059531900771</c:v>
                </c:pt>
                <c:pt idx="98">
                  <c:v>1.3808783412615755</c:v>
                </c:pt>
                <c:pt idx="99">
                  <c:v>1.3532607744367759</c:v>
                </c:pt>
                <c:pt idx="100">
                  <c:v>1.3261955589465868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3D-4FA3-99D4-E62F84AD7025}"/>
            </c:ext>
          </c:extLst>
        </c:ser>
        <c:ser>
          <c:idx val="2"/>
          <c:order val="2"/>
          <c:tx>
            <c:strRef>
              <c:f>Foglio1!$H$10</c:f>
              <c:strCache>
                <c:ptCount val="1"/>
                <c:pt idx="0">
                  <c:v>MEASUREMENT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Foglio1!$H$12:$H$112</c:f>
              <c:numCache>
                <c:formatCode>General</c:formatCode>
                <c:ptCount val="101"/>
                <c:pt idx="0">
                  <c:v>10.000000000001581</c:v>
                </c:pt>
                <c:pt idx="1">
                  <c:v>9.8000000000019902</c:v>
                </c:pt>
                <c:pt idx="2">
                  <c:v>9.6040000000003563</c:v>
                </c:pt>
                <c:pt idx="3">
                  <c:v>9.4119199999980037</c:v>
                </c:pt>
                <c:pt idx="4">
                  <c:v>9.2236815999990291</c:v>
                </c:pt>
                <c:pt idx="5">
                  <c:v>9.0392079680007384</c:v>
                </c:pt>
                <c:pt idx="6">
                  <c:v>8.8584238086401736</c:v>
                </c:pt>
                <c:pt idx="7">
                  <c:v>8.6812553324689929</c:v>
                </c:pt>
                <c:pt idx="8">
                  <c:v>8.5076302258191294</c:v>
                </c:pt>
                <c:pt idx="9">
                  <c:v>8.3374776213018542</c:v>
                </c:pt>
                <c:pt idx="10">
                  <c:v>8.1707280688730144</c:v>
                </c:pt>
                <c:pt idx="11">
                  <c:v>8.0073135074978889</c:v>
                </c:pt>
                <c:pt idx="12">
                  <c:v>7.8471672373501082</c:v>
                </c:pt>
                <c:pt idx="13">
                  <c:v>7.6902238926028561</c:v>
                </c:pt>
                <c:pt idx="14">
                  <c:v>7.5364194147511645</c:v>
                </c:pt>
                <c:pt idx="15">
                  <c:v>7.3856910264547908</c:v>
                </c:pt>
                <c:pt idx="16">
                  <c:v>7.2379772059266756</c:v>
                </c:pt>
                <c:pt idx="17">
                  <c:v>7.0932176618095326</c:v>
                </c:pt>
                <c:pt idx="18">
                  <c:v>6.9513533085715524</c:v>
                </c:pt>
                <c:pt idx="19">
                  <c:v>6.812326242397674</c:v>
                </c:pt>
                <c:pt idx="20">
                  <c:v>6.6760797175520112</c:v>
                </c:pt>
                <c:pt idx="21">
                  <c:v>6.542558123200501</c:v>
                </c:pt>
                <c:pt idx="22">
                  <c:v>6.4117069607362405</c:v>
                </c:pt>
                <c:pt idx="23">
                  <c:v>6.2834728215224738</c:v>
                </c:pt>
                <c:pt idx="24">
                  <c:v>6.157803365089829</c:v>
                </c:pt>
                <c:pt idx="25">
                  <c:v>6.0346472977901273</c:v>
                </c:pt>
                <c:pt idx="26">
                  <c:v>5.9139543518318982</c:v>
                </c:pt>
                <c:pt idx="27">
                  <c:v>5.795675264796472</c:v>
                </c:pt>
                <c:pt idx="28">
                  <c:v>5.6797617595032825</c:v>
                </c:pt>
                <c:pt idx="29">
                  <c:v>5.5661665243089411</c:v>
                </c:pt>
                <c:pt idx="30">
                  <c:v>5.4548431938258712</c:v>
                </c:pt>
                <c:pt idx="31">
                  <c:v>5.3457463299504226</c:v>
                </c:pt>
                <c:pt idx="32">
                  <c:v>5.2388314033470094</c:v>
                </c:pt>
                <c:pt idx="33">
                  <c:v>5.1340547752831647</c:v>
                </c:pt>
                <c:pt idx="34">
                  <c:v>5.0313736797739166</c:v>
                </c:pt>
                <c:pt idx="35">
                  <c:v>4.93074620617951</c:v>
                </c:pt>
                <c:pt idx="36">
                  <c:v>4.8321312820571016</c:v>
                </c:pt>
                <c:pt idx="37">
                  <c:v>4.7354886564151757</c:v>
                </c:pt>
                <c:pt idx="38">
                  <c:v>4.6407788832864636</c:v>
                </c:pt>
                <c:pt idx="39">
                  <c:v>4.5479633056214466</c:v>
                </c:pt>
                <c:pt idx="40">
                  <c:v>4.4570040395084156</c:v>
                </c:pt>
                <c:pt idx="41">
                  <c:v>4.3678639587225652</c:v>
                </c:pt>
                <c:pt idx="42">
                  <c:v>4.2805066795461508</c:v>
                </c:pt>
                <c:pt idx="43">
                  <c:v>4.1948965459541023</c:v>
                </c:pt>
                <c:pt idx="44">
                  <c:v>4.1109986150365927</c:v>
                </c:pt>
                <c:pt idx="45">
                  <c:v>4.0287786427328358</c:v>
                </c:pt>
                <c:pt idx="46">
                  <c:v>3.9482030698788839</c:v>
                </c:pt>
                <c:pt idx="47">
                  <c:v>3.8692390084806871</c:v>
                </c:pt>
                <c:pt idx="48">
                  <c:v>3.791854228315175</c:v>
                </c:pt>
                <c:pt idx="49">
                  <c:v>3.7160171437458089</c:v>
                </c:pt>
                <c:pt idx="50">
                  <c:v>3.6416968008711867</c:v>
                </c:pt>
                <c:pt idx="51">
                  <c:v>3.5688628648551703</c:v>
                </c:pt>
                <c:pt idx="52">
                  <c:v>3.4974856075560394</c:v>
                </c:pt>
                <c:pt idx="53">
                  <c:v>3.4275358954062192</c:v>
                </c:pt>
                <c:pt idx="54">
                  <c:v>3.3589851774968214</c:v>
                </c:pt>
                <c:pt idx="55">
                  <c:v>3.2918054739477083</c:v>
                </c:pt>
                <c:pt idx="56">
                  <c:v>3.2259693644705378</c:v>
                </c:pt>
                <c:pt idx="57">
                  <c:v>3.1614499771787758</c:v>
                </c:pt>
                <c:pt idx="58">
                  <c:v>3.098220977636676</c:v>
                </c:pt>
                <c:pt idx="59">
                  <c:v>3.0362565580827692</c:v>
                </c:pt>
                <c:pt idx="60">
                  <c:v>2.9755314269218167</c:v>
                </c:pt>
                <c:pt idx="61">
                  <c:v>2.9160207983838848</c:v>
                </c:pt>
                <c:pt idx="62">
                  <c:v>2.8577003824141118</c:v>
                </c:pt>
                <c:pt idx="63">
                  <c:v>2.8005463747679893</c:v>
                </c:pt>
                <c:pt idx="64">
                  <c:v>2.7445354472726136</c:v>
                </c:pt>
                <c:pt idx="65">
                  <c:v>2.6896447383276545</c:v>
                </c:pt>
                <c:pt idx="66">
                  <c:v>2.6358518435601375</c:v>
                </c:pt>
                <c:pt idx="67">
                  <c:v>2.5831348066926485</c:v>
                </c:pt>
                <c:pt idx="68">
                  <c:v>2.5314721105563875</c:v>
                </c:pt>
                <c:pt idx="69">
                  <c:v>2.480842668344494</c:v>
                </c:pt>
                <c:pt idx="70">
                  <c:v>2.4312258149745052</c:v>
                </c:pt>
                <c:pt idx="71">
                  <c:v>2.3826012986790368</c:v>
                </c:pt>
                <c:pt idx="72">
                  <c:v>2.3349492727025738</c:v>
                </c:pt>
                <c:pt idx="73">
                  <c:v>2.2882502872500958</c:v>
                </c:pt>
                <c:pt idx="74">
                  <c:v>2.2424852815054348</c:v>
                </c:pt>
                <c:pt idx="75">
                  <c:v>2.1976355758714354</c:v>
                </c:pt>
                <c:pt idx="76">
                  <c:v>2.1536828643571972</c:v>
                </c:pt>
                <c:pt idx="77">
                  <c:v>2.1106092070698885</c:v>
                </c:pt>
                <c:pt idx="78">
                  <c:v>2.0683970229292408</c:v>
                </c:pt>
                <c:pt idx="79">
                  <c:v>2.0270290824702615</c:v>
                </c:pt>
                <c:pt idx="80">
                  <c:v>1.9864885008182043</c:v>
                </c:pt>
                <c:pt idx="81">
                  <c:v>1.9467587308035819</c:v>
                </c:pt>
                <c:pt idx="82">
                  <c:v>1.9078235561892356</c:v>
                </c:pt>
                <c:pt idx="83">
                  <c:v>1.8696670850630452</c:v>
                </c:pt>
                <c:pt idx="84">
                  <c:v>1.8322737433640379</c:v>
                </c:pt>
                <c:pt idx="85">
                  <c:v>1.7956282684959184</c:v>
                </c:pt>
                <c:pt idx="86">
                  <c:v>1.7597157031278023</c:v>
                </c:pt>
                <c:pt idx="87">
                  <c:v>1.724521389064559</c:v>
                </c:pt>
                <c:pt idx="88">
                  <c:v>1.6900309612830029</c:v>
                </c:pt>
                <c:pt idx="89">
                  <c:v>1.6562303420553937</c:v>
                </c:pt>
                <c:pt idx="90">
                  <c:v>1.6231057352139522</c:v>
                </c:pt>
                <c:pt idx="91">
                  <c:v>1.5906436205115915</c:v>
                </c:pt>
                <c:pt idx="92">
                  <c:v>1.5588307481025876</c:v>
                </c:pt>
                <c:pt idx="93">
                  <c:v>1.5276541331376137</c:v>
                </c:pt>
                <c:pt idx="94">
                  <c:v>1.4971010504741131</c:v>
                </c:pt>
                <c:pt idx="95">
                  <c:v>1.4671590294674877</c:v>
                </c:pt>
                <c:pt idx="96">
                  <c:v>1.4378158488774615</c:v>
                </c:pt>
                <c:pt idx="97">
                  <c:v>1.4090595319019945</c:v>
                </c:pt>
                <c:pt idx="98">
                  <c:v>1.3808783412620138</c:v>
                </c:pt>
                <c:pt idx="99">
                  <c:v>1.3532607744369414</c:v>
                </c:pt>
                <c:pt idx="100">
                  <c:v>1.3261955589463361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3D-4FA3-99D4-E62F84AD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88528"/>
        <c:axId val="707186560"/>
      </c:scatterChart>
      <c:valAx>
        <c:axId val="7071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86560"/>
        <c:crosses val="autoZero"/>
        <c:crossBetween val="midCat"/>
      </c:valAx>
      <c:valAx>
        <c:axId val="7071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8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Foglio1!$J$11</c:f>
              <c:strCache>
                <c:ptCount val="1"/>
                <c:pt idx="0">
                  <c:v>z_t - actual state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Foglio1!$J$12:$J$112</c:f>
              <c:numCache>
                <c:formatCode>General</c:formatCode>
                <c:ptCount val="101"/>
                <c:pt idx="0">
                  <c:v>1.5809575870662229E-12</c:v>
                </c:pt>
                <c:pt idx="1">
                  <c:v>1.9895196601282805E-12</c:v>
                </c:pt>
                <c:pt idx="2">
                  <c:v>3.5527136788005009E-13</c:v>
                </c:pt>
                <c:pt idx="3">
                  <c:v>-1.9966250874858815E-12</c:v>
                </c:pt>
                <c:pt idx="4">
                  <c:v>-9.71667191151937E-13</c:v>
                </c:pt>
                <c:pt idx="5">
                  <c:v>7.3718808835110394E-13</c:v>
                </c:pt>
                <c:pt idx="6">
                  <c:v>1.723066134218243E-13</c:v>
                </c:pt>
                <c:pt idx="7">
                  <c:v>1.7923440509548527E-12</c:v>
                </c:pt>
                <c:pt idx="8">
                  <c:v>1.2736478538499796E-12</c:v>
                </c:pt>
                <c:pt idx="9">
                  <c:v>3.5527136788005009E-13</c:v>
                </c:pt>
                <c:pt idx="10">
                  <c:v>-2.4549251520511461E-12</c:v>
                </c:pt>
                <c:pt idx="11">
                  <c:v>-7.1054273576010019E-14</c:v>
                </c:pt>
                <c:pt idx="12">
                  <c:v>2.1076473899483972E-12</c:v>
                </c:pt>
                <c:pt idx="13">
                  <c:v>1.815436689867056E-12</c:v>
                </c:pt>
                <c:pt idx="14">
                  <c:v>2.1449508835758024E-12</c:v>
                </c:pt>
                <c:pt idx="15">
                  <c:v>7.5139894306630595E-13</c:v>
                </c:pt>
                <c:pt idx="16">
                  <c:v>1.7168488852803421E-12</c:v>
                </c:pt>
                <c:pt idx="17">
                  <c:v>3.0730973321624333E-12</c:v>
                </c:pt>
                <c:pt idx="18">
                  <c:v>1.2221335055073723E-12</c:v>
                </c:pt>
                <c:pt idx="19">
                  <c:v>-1.2496670365180762E-12</c:v>
                </c:pt>
                <c:pt idx="20">
                  <c:v>1.0658141036401503E-12</c:v>
                </c:pt>
                <c:pt idx="21">
                  <c:v>5.7465143754598103E-13</c:v>
                </c:pt>
                <c:pt idx="22">
                  <c:v>3.1263880373444408E-13</c:v>
                </c:pt>
                <c:pt idx="23">
                  <c:v>1.2647660696529783E-12</c:v>
                </c:pt>
                <c:pt idx="24">
                  <c:v>-9.5567997959733475E-13</c:v>
                </c:pt>
                <c:pt idx="25">
                  <c:v>1.1581846592889633E-12</c:v>
                </c:pt>
                <c:pt idx="26">
                  <c:v>-1.2914114222439821E-12</c:v>
                </c:pt>
                <c:pt idx="27">
                  <c:v>-5.4178883601707639E-14</c:v>
                </c:pt>
                <c:pt idx="28">
                  <c:v>2.6867397195928788E-12</c:v>
                </c:pt>
                <c:pt idx="29">
                  <c:v>-1.6431300764452317E-12</c:v>
                </c:pt>
                <c:pt idx="30">
                  <c:v>1.4983569940341113E-12</c:v>
                </c:pt>
                <c:pt idx="31">
                  <c:v>2.5375257450832578E-12</c:v>
                </c:pt>
                <c:pt idx="32">
                  <c:v>-1.9175772081325704E-12</c:v>
                </c:pt>
                <c:pt idx="33">
                  <c:v>1.2168044349891716E-12</c:v>
                </c:pt>
                <c:pt idx="34">
                  <c:v>-2.3918644842524373E-12</c:v>
                </c:pt>
                <c:pt idx="35">
                  <c:v>-1.2718714970105793E-12</c:v>
                </c:pt>
                <c:pt idx="36">
                  <c:v>-6.4837024638109142E-14</c:v>
                </c:pt>
                <c:pt idx="37">
                  <c:v>-8.4732221239391947E-13</c:v>
                </c:pt>
                <c:pt idx="38">
                  <c:v>-1.2390088954816747E-12</c:v>
                </c:pt>
                <c:pt idx="39">
                  <c:v>-5.0182080713057076E-13</c:v>
                </c:pt>
                <c:pt idx="40">
                  <c:v>-1.0933476346508542E-12</c:v>
                </c:pt>
                <c:pt idx="41">
                  <c:v>3.2462921240039577E-12</c:v>
                </c:pt>
                <c:pt idx="42">
                  <c:v>1.2185807918285718E-12</c:v>
                </c:pt>
                <c:pt idx="43">
                  <c:v>6.8389738316909643E-14</c:v>
                </c:pt>
                <c:pt idx="44">
                  <c:v>1.6395773627664312E-12</c:v>
                </c:pt>
                <c:pt idx="45">
                  <c:v>-1.4184209362611E-12</c:v>
                </c:pt>
                <c:pt idx="46">
                  <c:v>-6.8522965079864662E-13</c:v>
                </c:pt>
                <c:pt idx="47">
                  <c:v>-1.290523243824282E-12</c:v>
                </c:pt>
                <c:pt idx="48">
                  <c:v>2.8368418725222E-12</c:v>
                </c:pt>
                <c:pt idx="49">
                  <c:v>-2.8244073746463982E-13</c:v>
                </c:pt>
                <c:pt idx="50">
                  <c:v>1.7319479184152442E-14</c:v>
                </c:pt>
                <c:pt idx="51">
                  <c:v>1.4241940959891508E-12</c:v>
                </c:pt>
                <c:pt idx="52">
                  <c:v>-6.319389456166391E-13</c:v>
                </c:pt>
                <c:pt idx="53">
                  <c:v>6.8123284790999605E-13</c:v>
                </c:pt>
                <c:pt idx="54">
                  <c:v>-6.0573768223548541E-13</c:v>
                </c:pt>
                <c:pt idx="55">
                  <c:v>2.2959412149248237E-13</c:v>
                </c:pt>
                <c:pt idx="56">
                  <c:v>2.0086154961518332E-12</c:v>
                </c:pt>
                <c:pt idx="57">
                  <c:v>-3.8280489889075398E-13</c:v>
                </c:pt>
                <c:pt idx="58">
                  <c:v>1.1004530620084552E-12</c:v>
                </c:pt>
                <c:pt idx="59">
                  <c:v>-9.50350909079134E-14</c:v>
                </c:pt>
                <c:pt idx="60">
                  <c:v>6.0973448512413597E-13</c:v>
                </c:pt>
                <c:pt idx="61">
                  <c:v>1.1022294188478554E-12</c:v>
                </c:pt>
                <c:pt idx="62">
                  <c:v>-1.0151879337172431E-12</c:v>
                </c:pt>
                <c:pt idx="63">
                  <c:v>1.1648459974367142E-12</c:v>
                </c:pt>
                <c:pt idx="64">
                  <c:v>1.1257661469699087E-12</c:v>
                </c:pt>
                <c:pt idx="65">
                  <c:v>1.5965007094109751E-12</c:v>
                </c:pt>
                <c:pt idx="66">
                  <c:v>6.0085270092713472E-13</c:v>
                </c:pt>
                <c:pt idx="67">
                  <c:v>4.3027803542372567E-12</c:v>
                </c:pt>
                <c:pt idx="68">
                  <c:v>1.808775351719305E-12</c:v>
                </c:pt>
                <c:pt idx="69">
                  <c:v>1.006750238730092E-12</c:v>
                </c:pt>
                <c:pt idx="70">
                  <c:v>-2.1120882820468978E-12</c:v>
                </c:pt>
                <c:pt idx="71">
                  <c:v>1.9517720772910252E-12</c:v>
                </c:pt>
                <c:pt idx="72">
                  <c:v>-9.6944674510268669E-13</c:v>
                </c:pt>
                <c:pt idx="73">
                  <c:v>6.2350125062948791E-13</c:v>
                </c:pt>
                <c:pt idx="74">
                  <c:v>9.5212726591853425E-13</c:v>
                </c:pt>
                <c:pt idx="75">
                  <c:v>-2.957634137601417E-12</c:v>
                </c:pt>
                <c:pt idx="76">
                  <c:v>2.922107000813412E-13</c:v>
                </c:pt>
                <c:pt idx="77">
                  <c:v>1.2168044349891716E-13</c:v>
                </c:pt>
                <c:pt idx="78">
                  <c:v>8.6908258367657254E-13</c:v>
                </c:pt>
                <c:pt idx="79">
                  <c:v>4.5741188614556449E-13</c:v>
                </c:pt>
                <c:pt idx="80">
                  <c:v>-2.2035706592760107E-12</c:v>
                </c:pt>
                <c:pt idx="81">
                  <c:v>-4.1788794646890892E-13</c:v>
                </c:pt>
                <c:pt idx="82">
                  <c:v>1.3158363287857355E-12</c:v>
                </c:pt>
                <c:pt idx="83">
                  <c:v>-1.1159961843532074E-12</c:v>
                </c:pt>
                <c:pt idx="84">
                  <c:v>1.1599610161283636E-12</c:v>
                </c:pt>
                <c:pt idx="85">
                  <c:v>2.9798385980939202E-13</c:v>
                </c:pt>
                <c:pt idx="86">
                  <c:v>2.0943247136528953E-12</c:v>
                </c:pt>
                <c:pt idx="87">
                  <c:v>1.3651302310790925E-12</c:v>
                </c:pt>
                <c:pt idx="88">
                  <c:v>1.0729195309977513E-12</c:v>
                </c:pt>
                <c:pt idx="89">
                  <c:v>-8.9772633771190158E-13</c:v>
                </c:pt>
                <c:pt idx="90">
                  <c:v>-1.2132517213103711E-12</c:v>
                </c:pt>
                <c:pt idx="91">
                  <c:v>7.2941652717872785E-13</c:v>
                </c:pt>
                <c:pt idx="92">
                  <c:v>1.9428902930940239E-12</c:v>
                </c:pt>
                <c:pt idx="93">
                  <c:v>-1.0180745135812685E-12</c:v>
                </c:pt>
                <c:pt idx="94">
                  <c:v>-1.7459367285255212E-12</c:v>
                </c:pt>
                <c:pt idx="95">
                  <c:v>1.1457501614131615E-12</c:v>
                </c:pt>
                <c:pt idx="96">
                  <c:v>4.4653170050423796E-13</c:v>
                </c:pt>
                <c:pt idx="97">
                  <c:v>2.5197621766892553E-12</c:v>
                </c:pt>
                <c:pt idx="98">
                  <c:v>5.2868820432649954E-13</c:v>
                </c:pt>
                <c:pt idx="99">
                  <c:v>6.8589578461342171E-13</c:v>
                </c:pt>
                <c:pt idx="100">
                  <c:v>-1.1941558852868184E-12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2-4558-9976-2CC1B2E39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17624"/>
        <c:axId val="502319920"/>
      </c:scatterChart>
      <c:valAx>
        <c:axId val="50231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19920"/>
        <c:crosses val="autoZero"/>
        <c:crossBetween val="midCat"/>
      </c:valAx>
      <c:valAx>
        <c:axId val="502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1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Foglio1!$N$10</c:f>
              <c:strCache>
                <c:ptCount val="1"/>
                <c:pt idx="0">
                  <c:v>STATE PREDICTION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Foglio1!$N$12:$N$112</c:f>
              <c:numCache>
                <c:formatCode>General</c:formatCode>
                <c:ptCount val="101"/>
                <c:pt idx="0">
                  <c:v>1</c:v>
                </c:pt>
                <c:pt idx="1">
                  <c:v>5.4000000000009951</c:v>
                </c:pt>
                <c:pt idx="2">
                  <c:v>6.8013333333341155</c:v>
                </c:pt>
                <c:pt idx="3">
                  <c:v>7.4539800000000875</c:v>
                </c:pt>
                <c:pt idx="4">
                  <c:v>7.8079203199998757</c:v>
                </c:pt>
                <c:pt idx="5">
                  <c:v>8.013134928000019</c:v>
                </c:pt>
                <c:pt idx="6">
                  <c:v>8.1338904823771845</c:v>
                </c:pt>
                <c:pt idx="7">
                  <c:v>8.2023110886386608</c:v>
                </c:pt>
                <c:pt idx="8">
                  <c:v>8.236235437214269</c:v>
                </c:pt>
                <c:pt idx="9">
                  <c:v>8.2463596556230279</c:v>
                </c:pt>
                <c:pt idx="10">
                  <c:v>8.2394840568275729</c:v>
                </c:pt>
                <c:pt idx="11">
                  <c:v>8.2201365110501001</c:v>
                </c:pt>
                <c:pt idx="12">
                  <c:v>8.1914465669193319</c:v>
                </c:pt>
                <c:pt idx="13">
                  <c:v>8.1556449473252979</c:v>
                </c:pt>
                <c:pt idx="14">
                  <c:v>8.1143632451536885</c:v>
                </c:pt>
                <c:pt idx="15">
                  <c:v>8.068821231485007</c:v>
                </c:pt>
                <c:pt idx="16">
                  <c:v>8.0199480535109871</c:v>
                </c:pt>
                <c:pt idx="17">
                  <c:v>7.9684630317497955</c:v>
                </c:pt>
                <c:pt idx="18">
                  <c:v>7.9149309410562037</c:v>
                </c:pt>
                <c:pt idx="19">
                  <c:v>7.8598007061232771</c:v>
                </c:pt>
                <c:pt idx="20">
                  <c:v>7.8034330400008356</c:v>
                </c:pt>
                <c:pt idx="21">
                  <c:v>7.7461205437826388</c:v>
                </c:pt>
                <c:pt idx="22">
                  <c:v>7.6881025619110561</c:v>
                </c:pt>
                <c:pt idx="23">
                  <c:v>7.6295763227281981</c:v>
                </c:pt>
                <c:pt idx="24">
                  <c:v>7.5707054044226636</c:v>
                </c:pt>
                <c:pt idx="25">
                  <c:v>7.5116262464752586</c:v>
                </c:pt>
                <c:pt idx="26">
                  <c:v>7.452453213340319</c:v>
                </c:pt>
                <c:pt idx="27">
                  <c:v>7.3932825723208957</c:v>
                </c:pt>
                <c:pt idx="28">
                  <c:v>7.3341956477409784</c:v>
                </c:pt>
                <c:pt idx="29">
                  <c:v>7.2752613436265774</c:v>
                </c:pt>
                <c:pt idx="30">
                  <c:v>7.2165381775039741</c:v>
                </c:pt>
                <c:pt idx="31">
                  <c:v>7.1580759322679253</c:v>
                </c:pt>
                <c:pt idx="32">
                  <c:v>7.0999170071491093</c:v>
                </c:pt>
                <c:pt idx="33">
                  <c:v>7.0420975297412873</c:v>
                </c:pt>
                <c:pt idx="34">
                  <c:v>6.9846482768850766</c:v>
                </c:pt>
                <c:pt idx="35">
                  <c:v>6.9275954415876999</c:v>
                </c:pt>
                <c:pt idx="36">
                  <c:v>6.8709612751139</c:v>
                </c:pt>
                <c:pt idx="37">
                  <c:v>6.8147646272534068</c:v>
                </c:pt>
                <c:pt idx="38">
                  <c:v>6.7590214030491262</c:v>
                </c:pt>
                <c:pt idx="39">
                  <c:v>6.7037449506134346</c:v>
                </c:pt>
                <c:pt idx="40">
                  <c:v>6.6489463918059952</c:v>
                </c:pt>
                <c:pt idx="41">
                  <c:v>6.5946349053040088</c:v>
                </c:pt>
                <c:pt idx="42">
                  <c:v>6.5408179698212683</c:v>
                </c:pt>
                <c:pt idx="43">
                  <c:v>6.4875015738242876</c:v>
                </c:pt>
                <c:pt idx="44">
                  <c:v>6.4346903969623392</c:v>
                </c:pt>
                <c:pt idx="45">
                  <c:v>6.3823879675225674</c:v>
                </c:pt>
                <c:pt idx="46">
                  <c:v>6.3305967994875951</c:v>
                </c:pt>
                <c:pt idx="47">
                  <c:v>6.2793185121749513</c:v>
                </c:pt>
                <c:pt idx="48">
                  <c:v>6.2285539349533234</c:v>
                </c:pt>
                <c:pt idx="49">
                  <c:v>6.1783031991291733</c:v>
                </c:pt>
                <c:pt idx="50">
                  <c:v>6.1285658187711736</c:v>
                </c:pt>
                <c:pt idx="51">
                  <c:v>6.0793407619650965</c:v>
                </c:pt>
                <c:pt idx="52">
                  <c:v>6.0306265137686994</c:v>
                </c:pt>
                <c:pt idx="53">
                  <c:v>5.9824211319471718</c:v>
                </c:pt>
                <c:pt idx="54">
                  <c:v>5.934722296411711</c:v>
                </c:pt>
                <c:pt idx="55">
                  <c:v>5.8875273531534251</c:v>
                </c:pt>
                <c:pt idx="56">
                  <c:v>5.8408333533519707</c:v>
                </c:pt>
                <c:pt idx="57">
                  <c:v>5.794637088245536</c:v>
                </c:pt>
                <c:pt idx="58">
                  <c:v>5.748935120269115</c:v>
                </c:pt>
                <c:pt idx="59">
                  <c:v>5.7037238108993424</c:v>
                </c:pt>
                <c:pt idx="60">
                  <c:v>5.658999345588235</c:v>
                </c:pt>
                <c:pt idx="61">
                  <c:v>5.6147577561171973</c:v>
                </c:pt>
                <c:pt idx="62">
                  <c:v>5.5709949406615928</c:v>
                </c:pt>
                <c:pt idx="63">
                  <c:v>5.5277066818195051</c:v>
                </c:pt>
                <c:pt idx="64">
                  <c:v>5.4848886628264761</c:v>
                </c:pt>
                <c:pt idx="65">
                  <c:v>5.4425364821522519</c:v>
                </c:pt>
                <c:pt idx="66">
                  <c:v>5.4006456666508775</c:v>
                </c:pt>
                <c:pt idx="67">
                  <c:v>5.3592116834161976</c:v>
                </c:pt>
                <c:pt idx="68">
                  <c:v>5.3182299504762005</c:v>
                </c:pt>
                <c:pt idx="69">
                  <c:v>5.2776958464457477</c:v>
                </c:pt>
                <c:pt idx="70">
                  <c:v>5.2376047192419275</c:v>
                </c:pt>
                <c:pt idx="71">
                  <c:v>5.1979518939563318</c:v>
                </c:pt>
                <c:pt idx="72">
                  <c:v>5.1587326799665547</c:v>
                </c:pt>
                <c:pt idx="73">
                  <c:v>5.1199423773622783</c:v>
                </c:pt>
                <c:pt idx="74">
                  <c:v>5.0815762827508539</c:v>
                </c:pt>
                <c:pt idx="75">
                  <c:v>5.0436296945024406</c:v>
                </c:pt>
                <c:pt idx="76">
                  <c:v>5.0060979174875673</c:v>
                </c:pt>
                <c:pt idx="77">
                  <c:v>4.968976267354007</c:v>
                </c:pt>
                <c:pt idx="78">
                  <c:v>4.9322600743866047</c:v>
                </c:pt>
                <c:pt idx="79">
                  <c:v>4.8959446869876508</c:v>
                </c:pt>
                <c:pt idx="80">
                  <c:v>4.8600254748127192</c:v>
                </c:pt>
                <c:pt idx="81">
                  <c:v>4.8244978315930958</c:v>
                </c:pt>
                <c:pt idx="82">
                  <c:v>4.7893571776725672</c:v>
                </c:pt>
                <c:pt idx="83">
                  <c:v>4.7545989622843585</c:v>
                </c:pt>
                <c:pt idx="84">
                  <c:v>4.7202186655911786</c:v>
                </c:pt>
                <c:pt idx="85">
                  <c:v>4.6862118005086755</c:v>
                </c:pt>
                <c:pt idx="86">
                  <c:v>4.6525739143318834</c:v>
                </c:pt>
                <c:pt idx="87">
                  <c:v>4.6193005901811182</c:v>
                </c:pt>
                <c:pt idx="88">
                  <c:v>4.5863874482833866</c:v>
                </c:pt>
                <c:pt idx="89">
                  <c:v>4.553830147103076</c:v>
                </c:pt>
                <c:pt idx="90">
                  <c:v>4.5216243843350634</c:v>
                </c:pt>
                <c:pt idx="91">
                  <c:v>4.4897658977717647</c:v>
                </c:pt>
                <c:pt idx="92">
                  <c:v>4.4582504660548921</c:v>
                </c:pt>
                <c:pt idx="93">
                  <c:v>4.4270739093217299</c:v>
                </c:pt>
                <c:pt idx="94">
                  <c:v>4.3962320897549132</c:v>
                </c:pt>
                <c:pt idx="95">
                  <c:v>4.365720912043586</c:v>
                </c:pt>
                <c:pt idx="96">
                  <c:v>4.3355363237635229</c:v>
                </c:pt>
                <c:pt idx="97">
                  <c:v>4.3056743156833033</c:v>
                </c:pt>
                <c:pt idx="98">
                  <c:v>4.2761309220022801</c:v>
                </c:pt>
                <c:pt idx="99">
                  <c:v>4.2469022205266267</c:v>
                </c:pt>
                <c:pt idx="100">
                  <c:v>4.2179843327882081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56-4AF6-AF43-E0729826C02B}"/>
            </c:ext>
          </c:extLst>
        </c:ser>
        <c:ser>
          <c:idx val="1"/>
          <c:order val="1"/>
          <c:tx>
            <c:strRef>
              <c:f>Foglio1!$D$10</c:f>
              <c:strCache>
                <c:ptCount val="1"/>
                <c:pt idx="0">
                  <c:v>ACTUAL STATE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Foglio1!$D$12:$D$112</c:f>
              <c:numCache>
                <c:formatCode>General</c:formatCode>
                <c:ptCount val="101"/>
                <c:pt idx="0">
                  <c:v>10</c:v>
                </c:pt>
                <c:pt idx="1">
                  <c:v>9.8000000000000007</c:v>
                </c:pt>
                <c:pt idx="2">
                  <c:v>9.604000000000001</c:v>
                </c:pt>
                <c:pt idx="3">
                  <c:v>9.4119200000000003</c:v>
                </c:pt>
                <c:pt idx="4">
                  <c:v>9.2236816000000008</c:v>
                </c:pt>
                <c:pt idx="5">
                  <c:v>9.0392079680000013</c:v>
                </c:pt>
                <c:pt idx="6">
                  <c:v>8.8584238086400013</c:v>
                </c:pt>
                <c:pt idx="7">
                  <c:v>8.6812553324672006</c:v>
                </c:pt>
                <c:pt idx="8">
                  <c:v>8.5076302258178558</c:v>
                </c:pt>
                <c:pt idx="9">
                  <c:v>8.3374776213014989</c:v>
                </c:pt>
                <c:pt idx="10">
                  <c:v>8.1707280688754693</c:v>
                </c:pt>
                <c:pt idx="11">
                  <c:v>8.00731350749796</c:v>
                </c:pt>
                <c:pt idx="12">
                  <c:v>7.8471672373480006</c:v>
                </c:pt>
                <c:pt idx="13">
                  <c:v>7.6902238926010407</c:v>
                </c:pt>
                <c:pt idx="14">
                  <c:v>7.5364194147490196</c:v>
                </c:pt>
                <c:pt idx="15">
                  <c:v>7.3856910264540394</c:v>
                </c:pt>
                <c:pt idx="16">
                  <c:v>7.2379772059249587</c:v>
                </c:pt>
                <c:pt idx="17">
                  <c:v>7.0932176618064595</c:v>
                </c:pt>
                <c:pt idx="18">
                  <c:v>6.9513533085703303</c:v>
                </c:pt>
                <c:pt idx="19">
                  <c:v>6.8123262423989237</c:v>
                </c:pt>
                <c:pt idx="20">
                  <c:v>6.6760797175509454</c:v>
                </c:pt>
                <c:pt idx="21">
                  <c:v>6.5425581231999264</c:v>
                </c:pt>
                <c:pt idx="22">
                  <c:v>6.4117069607359278</c:v>
                </c:pt>
                <c:pt idx="23">
                  <c:v>6.283472821521209</c:v>
                </c:pt>
                <c:pt idx="24">
                  <c:v>6.1578033650907846</c:v>
                </c:pt>
                <c:pt idx="25">
                  <c:v>6.0346472977889691</c:v>
                </c:pt>
                <c:pt idx="26">
                  <c:v>5.9139543518331896</c:v>
                </c:pt>
                <c:pt idx="27">
                  <c:v>5.7956752647965262</c:v>
                </c:pt>
                <c:pt idx="28">
                  <c:v>5.6797617595005958</c:v>
                </c:pt>
                <c:pt idx="29">
                  <c:v>5.5661665243105842</c:v>
                </c:pt>
                <c:pt idx="30">
                  <c:v>5.4548431938243729</c:v>
                </c:pt>
                <c:pt idx="31">
                  <c:v>5.3457463299478851</c:v>
                </c:pt>
                <c:pt idx="32">
                  <c:v>5.2388314033489269</c:v>
                </c:pt>
                <c:pt idx="33">
                  <c:v>5.1340547752819479</c:v>
                </c:pt>
                <c:pt idx="34">
                  <c:v>5.0313736797763084</c:v>
                </c:pt>
                <c:pt idx="35">
                  <c:v>4.9307462061807819</c:v>
                </c:pt>
                <c:pt idx="36">
                  <c:v>4.8321312820571665</c:v>
                </c:pt>
                <c:pt idx="37">
                  <c:v>4.735488656416023</c:v>
                </c:pt>
                <c:pt idx="38">
                  <c:v>4.6407788832877026</c:v>
                </c:pt>
                <c:pt idx="39">
                  <c:v>4.5479633056219484</c:v>
                </c:pt>
                <c:pt idx="40">
                  <c:v>4.457004039509509</c:v>
                </c:pt>
                <c:pt idx="41">
                  <c:v>4.3678639587193189</c:v>
                </c:pt>
                <c:pt idx="42">
                  <c:v>4.2805066795449322</c:v>
                </c:pt>
                <c:pt idx="43">
                  <c:v>4.1948965459540339</c:v>
                </c:pt>
                <c:pt idx="44">
                  <c:v>4.1109986150349531</c:v>
                </c:pt>
                <c:pt idx="45">
                  <c:v>4.0287786427342542</c:v>
                </c:pt>
                <c:pt idx="46">
                  <c:v>3.9482030698795691</c:v>
                </c:pt>
                <c:pt idx="47">
                  <c:v>3.8692390084819777</c:v>
                </c:pt>
                <c:pt idx="48">
                  <c:v>3.7918542283123382</c:v>
                </c:pt>
                <c:pt idx="49">
                  <c:v>3.7160171437460914</c:v>
                </c:pt>
                <c:pt idx="50">
                  <c:v>3.6416968008711694</c:v>
                </c:pt>
                <c:pt idx="51">
                  <c:v>3.5688628648537462</c:v>
                </c:pt>
                <c:pt idx="52">
                  <c:v>3.4974856075566714</c:v>
                </c:pt>
                <c:pt idx="53">
                  <c:v>3.4275358954055379</c:v>
                </c:pt>
                <c:pt idx="54">
                  <c:v>3.3589851774974271</c:v>
                </c:pt>
                <c:pt idx="55">
                  <c:v>3.2918054739474787</c:v>
                </c:pt>
                <c:pt idx="56">
                  <c:v>3.2259693644685292</c:v>
                </c:pt>
                <c:pt idx="57">
                  <c:v>3.1614499771791587</c:v>
                </c:pt>
                <c:pt idx="58">
                  <c:v>3.0982209776355756</c:v>
                </c:pt>
                <c:pt idx="59">
                  <c:v>3.0362565580828642</c:v>
                </c:pt>
                <c:pt idx="60">
                  <c:v>2.975531426921207</c:v>
                </c:pt>
                <c:pt idx="61">
                  <c:v>2.9160207983827826</c:v>
                </c:pt>
                <c:pt idx="62">
                  <c:v>2.857700382415127</c:v>
                </c:pt>
                <c:pt idx="63">
                  <c:v>2.8005463747668244</c:v>
                </c:pt>
                <c:pt idx="64">
                  <c:v>2.7445354472714878</c:v>
                </c:pt>
                <c:pt idx="65">
                  <c:v>2.689644738326058</c:v>
                </c:pt>
                <c:pt idx="66">
                  <c:v>2.6358518435595366</c:v>
                </c:pt>
                <c:pt idx="67">
                  <c:v>2.5831348066883457</c:v>
                </c:pt>
                <c:pt idx="68">
                  <c:v>2.5314721105545788</c:v>
                </c:pt>
                <c:pt idx="69">
                  <c:v>2.4808426683434872</c:v>
                </c:pt>
                <c:pt idx="70">
                  <c:v>2.4312258149766173</c:v>
                </c:pt>
                <c:pt idx="71">
                  <c:v>2.382601298677085</c:v>
                </c:pt>
                <c:pt idx="72">
                  <c:v>2.3349492727035432</c:v>
                </c:pt>
                <c:pt idx="73">
                  <c:v>2.2882502872494723</c:v>
                </c:pt>
                <c:pt idx="74">
                  <c:v>2.2424852815044827</c:v>
                </c:pt>
                <c:pt idx="75">
                  <c:v>2.1976355758743931</c:v>
                </c:pt>
                <c:pt idx="76">
                  <c:v>2.153682864356905</c:v>
                </c:pt>
                <c:pt idx="77">
                  <c:v>2.1106092070697668</c:v>
                </c:pt>
                <c:pt idx="78">
                  <c:v>2.0683970229283717</c:v>
                </c:pt>
                <c:pt idx="79">
                  <c:v>2.0270290824698041</c:v>
                </c:pt>
                <c:pt idx="80">
                  <c:v>1.9864885008204078</c:v>
                </c:pt>
                <c:pt idx="81">
                  <c:v>1.9467587308039997</c:v>
                </c:pt>
                <c:pt idx="82">
                  <c:v>1.9078235561879198</c:v>
                </c:pt>
                <c:pt idx="83">
                  <c:v>1.8696670850641612</c:v>
                </c:pt>
                <c:pt idx="84">
                  <c:v>1.832273743362878</c:v>
                </c:pt>
                <c:pt idx="85">
                  <c:v>1.7956282684956204</c:v>
                </c:pt>
                <c:pt idx="86">
                  <c:v>1.759715703125708</c:v>
                </c:pt>
                <c:pt idx="87">
                  <c:v>1.7245213890631939</c:v>
                </c:pt>
                <c:pt idx="88">
                  <c:v>1.69003096128193</c:v>
                </c:pt>
                <c:pt idx="89">
                  <c:v>1.6562303420562914</c:v>
                </c:pt>
                <c:pt idx="90">
                  <c:v>1.6231057352151654</c:v>
                </c:pt>
                <c:pt idx="91">
                  <c:v>1.5906436205108621</c:v>
                </c:pt>
                <c:pt idx="92">
                  <c:v>1.5588307481006447</c:v>
                </c:pt>
                <c:pt idx="93">
                  <c:v>1.5276541331386317</c:v>
                </c:pt>
                <c:pt idx="94">
                  <c:v>1.4971010504758591</c:v>
                </c:pt>
                <c:pt idx="95">
                  <c:v>1.4671590294663419</c:v>
                </c:pt>
                <c:pt idx="96">
                  <c:v>1.437815848877015</c:v>
                </c:pt>
                <c:pt idx="97">
                  <c:v>1.4090595318994747</c:v>
                </c:pt>
                <c:pt idx="98">
                  <c:v>1.3808783412614851</c:v>
                </c:pt>
                <c:pt idx="99">
                  <c:v>1.3532607744362555</c:v>
                </c:pt>
                <c:pt idx="100">
                  <c:v>1.3261955589475303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56-4AF6-AF43-E0729826C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08296"/>
        <c:axId val="497680416"/>
      </c:scatterChart>
      <c:valAx>
        <c:axId val="49770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80416"/>
        <c:crosses val="autoZero"/>
        <c:crossBetween val="midCat"/>
      </c:valAx>
      <c:valAx>
        <c:axId val="4976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0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Foglio1!$L$10:$L$11</c:f>
              <c:strCache>
                <c:ptCount val="2"/>
                <c:pt idx="0">
                  <c:v>KALMAN GAIN</c:v>
                </c:pt>
                <c:pt idx="1">
                  <c:v>g_t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Foglio1!$L$12:$L$112</c:f>
              <c:numCache>
                <c:formatCode>General</c:formatCode>
                <c:ptCount val="101"/>
                <c:pt idx="1">
                  <c:v>0.5</c:v>
                </c:pt>
                <c:pt idx="2">
                  <c:v>0.33333333333333337</c:v>
                </c:pt>
                <c:pt idx="3">
                  <c:v>0.25</c:v>
                </c:pt>
                <c:pt idx="4">
                  <c:v>0.19999999999999998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0.12500000000000003</c:v>
                </c:pt>
                <c:pt idx="8">
                  <c:v>0.11111111111111113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6.2500000000000014E-2</c:v>
                </c:pt>
                <c:pt idx="16">
                  <c:v>5.8823529411764712E-2</c:v>
                </c:pt>
                <c:pt idx="17">
                  <c:v>5.5555555555555559E-2</c:v>
                </c:pt>
                <c:pt idx="18">
                  <c:v>5.2631578947368425E-2</c:v>
                </c:pt>
                <c:pt idx="19">
                  <c:v>5.000000000000001E-2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4.3478260869565209E-2</c:v>
                </c:pt>
                <c:pt idx="23">
                  <c:v>4.1666666666666664E-2</c:v>
                </c:pt>
                <c:pt idx="24">
                  <c:v>3.9999999999999994E-2</c:v>
                </c:pt>
                <c:pt idx="25">
                  <c:v>3.8461538461538457E-2</c:v>
                </c:pt>
                <c:pt idx="26">
                  <c:v>3.7037037037037042E-2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2.9411764705882356E-2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2.7027027027027025E-2</c:v>
                </c:pt>
                <c:pt idx="37">
                  <c:v>2.6315789473684206E-2</c:v>
                </c:pt>
                <c:pt idx="38">
                  <c:v>2.564102564102564E-2</c:v>
                </c:pt>
                <c:pt idx="39">
                  <c:v>2.4999999999999994E-2</c:v>
                </c:pt>
                <c:pt idx="40">
                  <c:v>2.4390243902439022E-2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2.2727272727272724E-2</c:v>
                </c:pt>
                <c:pt idx="44">
                  <c:v>2.222222222222222E-2</c:v>
                </c:pt>
                <c:pt idx="45">
                  <c:v>2.1739130434782605E-2</c:v>
                </c:pt>
                <c:pt idx="46">
                  <c:v>2.1276595744680851E-2</c:v>
                </c:pt>
                <c:pt idx="47">
                  <c:v>2.0833333333333332E-2</c:v>
                </c:pt>
                <c:pt idx="48">
                  <c:v>2.0408163265306117E-2</c:v>
                </c:pt>
                <c:pt idx="49">
                  <c:v>1.9999999999999997E-2</c:v>
                </c:pt>
                <c:pt idx="50">
                  <c:v>1.9607843137254898E-2</c:v>
                </c:pt>
                <c:pt idx="51">
                  <c:v>1.9230769230769225E-2</c:v>
                </c:pt>
                <c:pt idx="52">
                  <c:v>1.8867924528301879E-2</c:v>
                </c:pt>
                <c:pt idx="53">
                  <c:v>1.8518518518518511E-2</c:v>
                </c:pt>
                <c:pt idx="54">
                  <c:v>1.8181818181818174E-2</c:v>
                </c:pt>
                <c:pt idx="55">
                  <c:v>1.7857142857142849E-2</c:v>
                </c:pt>
                <c:pt idx="56">
                  <c:v>1.7543859649122803E-2</c:v>
                </c:pt>
                <c:pt idx="57">
                  <c:v>1.724137931034482E-2</c:v>
                </c:pt>
                <c:pt idx="58">
                  <c:v>1.6949152542372878E-2</c:v>
                </c:pt>
                <c:pt idx="59">
                  <c:v>1.6666666666666663E-2</c:v>
                </c:pt>
                <c:pt idx="60">
                  <c:v>1.6393442622950817E-2</c:v>
                </c:pt>
                <c:pt idx="61">
                  <c:v>1.6129032258064512E-2</c:v>
                </c:pt>
                <c:pt idx="62">
                  <c:v>1.5873015873015869E-2</c:v>
                </c:pt>
                <c:pt idx="63">
                  <c:v>1.5624999999999997E-2</c:v>
                </c:pt>
                <c:pt idx="64">
                  <c:v>1.538461538461538E-2</c:v>
                </c:pt>
                <c:pt idx="65">
                  <c:v>1.515151515151515E-2</c:v>
                </c:pt>
                <c:pt idx="66">
                  <c:v>1.4925373134328354E-2</c:v>
                </c:pt>
                <c:pt idx="67">
                  <c:v>1.4705882352941175E-2</c:v>
                </c:pt>
                <c:pt idx="68">
                  <c:v>1.4492753623188404E-2</c:v>
                </c:pt>
                <c:pt idx="69">
                  <c:v>1.4285714285714284E-2</c:v>
                </c:pt>
                <c:pt idx="70">
                  <c:v>1.408450704225352E-2</c:v>
                </c:pt>
                <c:pt idx="71">
                  <c:v>1.3888888888888888E-2</c:v>
                </c:pt>
                <c:pt idx="72">
                  <c:v>1.3698630136986299E-2</c:v>
                </c:pt>
                <c:pt idx="73">
                  <c:v>1.3513513513513513E-2</c:v>
                </c:pt>
                <c:pt idx="74">
                  <c:v>1.3333333333333332E-2</c:v>
                </c:pt>
                <c:pt idx="75">
                  <c:v>1.3157894736842103E-2</c:v>
                </c:pt>
                <c:pt idx="76">
                  <c:v>1.2987012987012986E-2</c:v>
                </c:pt>
                <c:pt idx="77">
                  <c:v>1.2820512820512818E-2</c:v>
                </c:pt>
                <c:pt idx="78">
                  <c:v>1.2658227848101266E-2</c:v>
                </c:pt>
                <c:pt idx="79">
                  <c:v>1.2499999999999999E-2</c:v>
                </c:pt>
                <c:pt idx="80">
                  <c:v>1.2345679012345678E-2</c:v>
                </c:pt>
                <c:pt idx="81">
                  <c:v>1.2195121951219513E-2</c:v>
                </c:pt>
                <c:pt idx="82">
                  <c:v>1.2048192771084338E-2</c:v>
                </c:pt>
                <c:pt idx="83">
                  <c:v>1.1904761904761904E-2</c:v>
                </c:pt>
                <c:pt idx="84">
                  <c:v>1.1764705882352941E-2</c:v>
                </c:pt>
                <c:pt idx="85">
                  <c:v>1.1627906976744186E-2</c:v>
                </c:pt>
                <c:pt idx="86">
                  <c:v>1.149425287356322E-2</c:v>
                </c:pt>
                <c:pt idx="87">
                  <c:v>1.1363636363636366E-2</c:v>
                </c:pt>
                <c:pt idx="88">
                  <c:v>1.1235955056179778E-2</c:v>
                </c:pt>
                <c:pt idx="89">
                  <c:v>1.1111111111111113E-2</c:v>
                </c:pt>
                <c:pt idx="90">
                  <c:v>1.098901098901099E-2</c:v>
                </c:pt>
                <c:pt idx="91">
                  <c:v>1.0869565217391306E-2</c:v>
                </c:pt>
                <c:pt idx="92">
                  <c:v>1.0752688172043012E-2</c:v>
                </c:pt>
                <c:pt idx="93">
                  <c:v>1.0638297872340427E-2</c:v>
                </c:pt>
                <c:pt idx="94">
                  <c:v>1.0526315789473686E-2</c:v>
                </c:pt>
                <c:pt idx="95">
                  <c:v>1.0416666666666668E-2</c:v>
                </c:pt>
                <c:pt idx="96">
                  <c:v>1.0309278350515465E-2</c:v>
                </c:pt>
                <c:pt idx="97">
                  <c:v>1.0204081632653064E-2</c:v>
                </c:pt>
                <c:pt idx="98">
                  <c:v>1.0101010101010102E-2</c:v>
                </c:pt>
                <c:pt idx="99">
                  <c:v>1.0000000000000004E-2</c:v>
                </c:pt>
                <c:pt idx="100">
                  <c:v>9.9009900990099046E-3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5-4994-AFC9-652B65E30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79760"/>
        <c:axId val="497685664"/>
      </c:scatterChart>
      <c:valAx>
        <c:axId val="49767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85664"/>
        <c:crosses val="autoZero"/>
        <c:crossBetween val="midCat"/>
      </c:valAx>
      <c:valAx>
        <c:axId val="4976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7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Foglio1!$M$10:$M$11</c:f>
              <c:strCache>
                <c:ptCount val="2"/>
                <c:pt idx="0">
                  <c:v>PREDICTION ERROR</c:v>
                </c:pt>
                <c:pt idx="1">
                  <c:v>p_t = (1-g_t)*p_t-1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Foglio1!$M$12:$M$112</c:f>
              <c:numCache>
                <c:formatCode>General</c:formatCode>
                <c:ptCount val="101"/>
                <c:pt idx="0">
                  <c:v>9.9999999999999992E-25</c:v>
                </c:pt>
                <c:pt idx="1">
                  <c:v>4.9999999999999996E-25</c:v>
                </c:pt>
                <c:pt idx="2">
                  <c:v>3.3333333333333331E-25</c:v>
                </c:pt>
                <c:pt idx="3">
                  <c:v>2.4999999999999998E-25</c:v>
                </c:pt>
                <c:pt idx="4">
                  <c:v>1.9999999999999998E-25</c:v>
                </c:pt>
                <c:pt idx="5">
                  <c:v>1.6666666666666665E-25</c:v>
                </c:pt>
                <c:pt idx="6">
                  <c:v>1.4285714285714286E-25</c:v>
                </c:pt>
                <c:pt idx="7">
                  <c:v>1.2500000000000001E-25</c:v>
                </c:pt>
                <c:pt idx="8">
                  <c:v>1.1111111111111111E-25</c:v>
                </c:pt>
                <c:pt idx="9">
                  <c:v>1E-25</c:v>
                </c:pt>
                <c:pt idx="10">
                  <c:v>9.0909090909090905E-26</c:v>
                </c:pt>
                <c:pt idx="11">
                  <c:v>8.3333333333333327E-26</c:v>
                </c:pt>
                <c:pt idx="12">
                  <c:v>7.6923076923076922E-26</c:v>
                </c:pt>
                <c:pt idx="13">
                  <c:v>7.1428571428571431E-26</c:v>
                </c:pt>
                <c:pt idx="14">
                  <c:v>6.6666666666666673E-26</c:v>
                </c:pt>
                <c:pt idx="15">
                  <c:v>6.2500000000000007E-26</c:v>
                </c:pt>
                <c:pt idx="16">
                  <c:v>5.8823529411764709E-26</c:v>
                </c:pt>
                <c:pt idx="17">
                  <c:v>5.5555555555555555E-26</c:v>
                </c:pt>
                <c:pt idx="18">
                  <c:v>5.2631578947368422E-26</c:v>
                </c:pt>
                <c:pt idx="19">
                  <c:v>4.9999999999999996E-26</c:v>
                </c:pt>
                <c:pt idx="20">
                  <c:v>4.7619047619047611E-26</c:v>
                </c:pt>
                <c:pt idx="21">
                  <c:v>4.5454545454545447E-26</c:v>
                </c:pt>
                <c:pt idx="22">
                  <c:v>4.347826086956521E-26</c:v>
                </c:pt>
                <c:pt idx="23">
                  <c:v>4.1666666666666663E-26</c:v>
                </c:pt>
                <c:pt idx="24">
                  <c:v>3.9999999999999996E-26</c:v>
                </c:pt>
                <c:pt idx="25">
                  <c:v>3.8461538461538461E-26</c:v>
                </c:pt>
                <c:pt idx="26">
                  <c:v>3.7037037037037035E-26</c:v>
                </c:pt>
                <c:pt idx="27">
                  <c:v>3.571428571428571E-26</c:v>
                </c:pt>
                <c:pt idx="28">
                  <c:v>3.4482758620689652E-26</c:v>
                </c:pt>
                <c:pt idx="29">
                  <c:v>3.3333333333333331E-26</c:v>
                </c:pt>
                <c:pt idx="30">
                  <c:v>3.2258064516129032E-26</c:v>
                </c:pt>
                <c:pt idx="31">
                  <c:v>3.1249999999999998E-26</c:v>
                </c:pt>
                <c:pt idx="32">
                  <c:v>3.0303030303030302E-26</c:v>
                </c:pt>
                <c:pt idx="33">
                  <c:v>2.9411764705882349E-26</c:v>
                </c:pt>
                <c:pt idx="34">
                  <c:v>2.8571428571428567E-26</c:v>
                </c:pt>
                <c:pt idx="35">
                  <c:v>2.7777777777777772E-26</c:v>
                </c:pt>
                <c:pt idx="36">
                  <c:v>2.7027027027027022E-26</c:v>
                </c:pt>
                <c:pt idx="37">
                  <c:v>2.6315789473684205E-26</c:v>
                </c:pt>
                <c:pt idx="38">
                  <c:v>2.5641025641025636E-26</c:v>
                </c:pt>
                <c:pt idx="39">
                  <c:v>2.4999999999999995E-26</c:v>
                </c:pt>
                <c:pt idx="40">
                  <c:v>2.439024390243902E-26</c:v>
                </c:pt>
                <c:pt idx="41">
                  <c:v>2.3809523809523806E-26</c:v>
                </c:pt>
                <c:pt idx="42">
                  <c:v>2.3255813953488366E-26</c:v>
                </c:pt>
                <c:pt idx="43">
                  <c:v>2.2727272727272723E-26</c:v>
                </c:pt>
                <c:pt idx="44">
                  <c:v>2.2222222222222219E-26</c:v>
                </c:pt>
                <c:pt idx="45">
                  <c:v>2.1739130434782605E-26</c:v>
                </c:pt>
                <c:pt idx="46">
                  <c:v>2.1276595744680847E-26</c:v>
                </c:pt>
                <c:pt idx="47">
                  <c:v>2.0833333333333329E-26</c:v>
                </c:pt>
                <c:pt idx="48">
                  <c:v>2.0408163265306116E-26</c:v>
                </c:pt>
                <c:pt idx="49">
                  <c:v>1.9999999999999992E-26</c:v>
                </c:pt>
                <c:pt idx="50">
                  <c:v>1.9607843137254895E-26</c:v>
                </c:pt>
                <c:pt idx="51">
                  <c:v>1.9230769230769222E-26</c:v>
                </c:pt>
                <c:pt idx="52">
                  <c:v>1.8867924528301878E-26</c:v>
                </c:pt>
                <c:pt idx="53">
                  <c:v>1.8518518518518509E-26</c:v>
                </c:pt>
                <c:pt idx="54">
                  <c:v>1.8181818181818171E-26</c:v>
                </c:pt>
                <c:pt idx="55">
                  <c:v>1.7857142857142849E-26</c:v>
                </c:pt>
                <c:pt idx="56">
                  <c:v>1.7543859649122799E-26</c:v>
                </c:pt>
                <c:pt idx="57">
                  <c:v>1.724137931034482E-26</c:v>
                </c:pt>
                <c:pt idx="58">
                  <c:v>1.6949152542372875E-26</c:v>
                </c:pt>
                <c:pt idx="59">
                  <c:v>1.6666666666666663E-26</c:v>
                </c:pt>
                <c:pt idx="60">
                  <c:v>1.6393442622950814E-26</c:v>
                </c:pt>
                <c:pt idx="61">
                  <c:v>1.612903225806451E-26</c:v>
                </c:pt>
                <c:pt idx="62">
                  <c:v>1.5873015873015868E-26</c:v>
                </c:pt>
                <c:pt idx="63">
                  <c:v>1.5624999999999996E-26</c:v>
                </c:pt>
                <c:pt idx="64">
                  <c:v>1.5384615384615381E-26</c:v>
                </c:pt>
                <c:pt idx="65">
                  <c:v>1.5151515151515148E-26</c:v>
                </c:pt>
                <c:pt idx="66">
                  <c:v>1.4925373134328354E-26</c:v>
                </c:pt>
                <c:pt idx="67">
                  <c:v>1.4705882352941175E-26</c:v>
                </c:pt>
                <c:pt idx="68">
                  <c:v>1.4492753623188403E-26</c:v>
                </c:pt>
                <c:pt idx="69">
                  <c:v>1.4285714285714283E-26</c:v>
                </c:pt>
                <c:pt idx="70">
                  <c:v>1.4084507042253518E-26</c:v>
                </c:pt>
                <c:pt idx="71">
                  <c:v>1.3888888888888886E-26</c:v>
                </c:pt>
                <c:pt idx="72">
                  <c:v>1.3698630136986299E-26</c:v>
                </c:pt>
                <c:pt idx="73">
                  <c:v>1.3513513513513511E-26</c:v>
                </c:pt>
                <c:pt idx="74">
                  <c:v>1.333333333333333E-26</c:v>
                </c:pt>
                <c:pt idx="75">
                  <c:v>1.3157894736842103E-26</c:v>
                </c:pt>
                <c:pt idx="76">
                  <c:v>1.2987012987012984E-26</c:v>
                </c:pt>
                <c:pt idx="77">
                  <c:v>1.2820512820512818E-26</c:v>
                </c:pt>
                <c:pt idx="78">
                  <c:v>1.2658227848101264E-26</c:v>
                </c:pt>
                <c:pt idx="79">
                  <c:v>1.2499999999999999E-26</c:v>
                </c:pt>
                <c:pt idx="80">
                  <c:v>1.2345679012345678E-26</c:v>
                </c:pt>
                <c:pt idx="81">
                  <c:v>1.2195121951219511E-26</c:v>
                </c:pt>
                <c:pt idx="82">
                  <c:v>1.2048192771084336E-26</c:v>
                </c:pt>
                <c:pt idx="83">
                  <c:v>1.1904761904761904E-26</c:v>
                </c:pt>
                <c:pt idx="84">
                  <c:v>1.1764705882352941E-26</c:v>
                </c:pt>
                <c:pt idx="85">
                  <c:v>1.1627906976744186E-26</c:v>
                </c:pt>
                <c:pt idx="86">
                  <c:v>1.1494252873563219E-26</c:v>
                </c:pt>
                <c:pt idx="87">
                  <c:v>1.1363636363636365E-26</c:v>
                </c:pt>
                <c:pt idx="88">
                  <c:v>1.1235955056179776E-26</c:v>
                </c:pt>
                <c:pt idx="89">
                  <c:v>1.1111111111111112E-26</c:v>
                </c:pt>
                <c:pt idx="90">
                  <c:v>1.0989010989010991E-26</c:v>
                </c:pt>
                <c:pt idx="91">
                  <c:v>1.0869565217391305E-26</c:v>
                </c:pt>
                <c:pt idx="92">
                  <c:v>1.0752688172043012E-26</c:v>
                </c:pt>
                <c:pt idx="93">
                  <c:v>1.0638297872340426E-26</c:v>
                </c:pt>
                <c:pt idx="94">
                  <c:v>1.0526315789473685E-26</c:v>
                </c:pt>
                <c:pt idx="95">
                  <c:v>1.0416666666666667E-26</c:v>
                </c:pt>
                <c:pt idx="96">
                  <c:v>1.0309278350515466E-26</c:v>
                </c:pt>
                <c:pt idx="97">
                  <c:v>1.0204081632653062E-26</c:v>
                </c:pt>
                <c:pt idx="98">
                  <c:v>1.0101010101010103E-26</c:v>
                </c:pt>
                <c:pt idx="99">
                  <c:v>1.0000000000000002E-26</c:v>
                </c:pt>
                <c:pt idx="100">
                  <c:v>9.9009900990099031E-27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4-421A-B746-FB372268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99008"/>
        <c:axId val="496496056"/>
      </c:scatterChart>
      <c:valAx>
        <c:axId val="496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96056"/>
        <c:crosses val="autoZero"/>
        <c:crossBetween val="midCat"/>
      </c:valAx>
      <c:valAx>
        <c:axId val="49649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607217</xdr:colOff>
      <xdr:row>0</xdr:row>
      <xdr:rowOff>164306</xdr:rowOff>
    </xdr:from>
    <xdr:to>
      <xdr:col>26</xdr:col>
      <xdr:colOff>185737</xdr:colOff>
      <xdr:row>26</xdr:row>
      <xdr:rowOff>121444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0DA2BD8-7E31-4DC6-AA3B-3FDFE4E15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21431</xdr:colOff>
      <xdr:row>52</xdr:row>
      <xdr:rowOff>138111</xdr:rowOff>
    </xdr:from>
    <xdr:to>
      <xdr:col>26</xdr:col>
      <xdr:colOff>502444</xdr:colOff>
      <xdr:row>73</xdr:row>
      <xdr:rowOff>123824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E0D35F2-FCBE-41FE-AB52-A78A2E503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42861</xdr:colOff>
      <xdr:row>27</xdr:row>
      <xdr:rowOff>59530</xdr:rowOff>
    </xdr:from>
    <xdr:to>
      <xdr:col>27</xdr:col>
      <xdr:colOff>30955</xdr:colOff>
      <xdr:row>51</xdr:row>
      <xdr:rowOff>188118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85BF79F-6F9A-4204-9CAD-29A050586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19048</xdr:colOff>
      <xdr:row>75</xdr:row>
      <xdr:rowOff>80961</xdr:rowOff>
    </xdr:from>
    <xdr:to>
      <xdr:col>26</xdr:col>
      <xdr:colOff>464344</xdr:colOff>
      <xdr:row>96</xdr:row>
      <xdr:rowOff>104775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BBB6621-A604-4A33-8AB0-802528F01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29763</xdr:colOff>
      <xdr:row>98</xdr:row>
      <xdr:rowOff>3570</xdr:rowOff>
    </xdr:from>
    <xdr:to>
      <xdr:col>26</xdr:col>
      <xdr:colOff>464343</xdr:colOff>
      <xdr:row>117</xdr:row>
      <xdr:rowOff>107155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4B886C1-D399-4137-8BF3-8946AD41B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ABEC-9FAA-40D5-98F6-F0A3D0D05DE8}">
  <dimension ref="A1:T112"/>
  <sheetViews>
    <sheetView tabSelected="1" zoomScale="80" zoomScaleNormal="80" workbookViewId="0">
      <selection activeCell="E18" sqref="E18"/>
    </sheetView>
  </sheetViews>
  <sheetFormatPr defaultRowHeight="15" x14ac:dyDescent="0.25"/>
  <cols>
    <col min="1" max="1" width="18.5703125" customWidth="1"/>
    <col min="4" max="4" width="19.28515625" bestFit="1" customWidth="1"/>
    <col min="5" max="5" width="13.28515625" bestFit="1" customWidth="1"/>
    <col min="6" max="6" width="9.7109375" customWidth="1"/>
    <col min="7" max="7" width="20.7109375" bestFit="1" customWidth="1"/>
    <col min="8" max="8" width="14.7109375" bestFit="1" customWidth="1"/>
    <col min="12" max="12" width="18.28515625" bestFit="1" customWidth="1"/>
    <col min="13" max="13" width="18.42578125" customWidth="1"/>
    <col min="14" max="14" width="33.85546875" bestFit="1" customWidth="1"/>
  </cols>
  <sheetData>
    <row r="1" spans="1:14" x14ac:dyDescent="0.25">
      <c r="D1" s="4" t="s">
        <v>23</v>
      </c>
      <c r="G1" s="4" t="s">
        <v>13</v>
      </c>
      <c r="J1" s="4" t="s">
        <v>18</v>
      </c>
      <c r="M1" s="4" t="s">
        <v>30</v>
      </c>
    </row>
    <row r="2" spans="1:14" x14ac:dyDescent="0.25">
      <c r="A2" t="s">
        <v>0</v>
      </c>
      <c r="B2" s="1">
        <v>0.98</v>
      </c>
      <c r="D2" t="s">
        <v>12</v>
      </c>
      <c r="E2">
        <v>10</v>
      </c>
      <c r="F2" t="s">
        <v>8</v>
      </c>
      <c r="G2" t="s">
        <v>14</v>
      </c>
      <c r="H2">
        <v>0</v>
      </c>
      <c r="I2" t="s">
        <v>8</v>
      </c>
      <c r="J2" t="s">
        <v>14</v>
      </c>
      <c r="K2">
        <v>0</v>
      </c>
      <c r="L2" t="s">
        <v>8</v>
      </c>
      <c r="M2" t="s">
        <v>31</v>
      </c>
      <c r="N2">
        <f>K3^2</f>
        <v>9.9999999999999992E-25</v>
      </c>
    </row>
    <row r="3" spans="1:14" x14ac:dyDescent="0.25">
      <c r="B3" s="1"/>
      <c r="G3" t="s">
        <v>15</v>
      </c>
      <c r="H3" s="10">
        <v>9.9999999999999998E-13</v>
      </c>
      <c r="I3" t="s">
        <v>8</v>
      </c>
      <c r="J3" t="s">
        <v>15</v>
      </c>
      <c r="K3" s="10">
        <v>9.9999999999999998E-13</v>
      </c>
      <c r="L3" t="s">
        <v>8</v>
      </c>
    </row>
    <row r="4" spans="1:14" x14ac:dyDescent="0.25">
      <c r="A4" s="4" t="s">
        <v>6</v>
      </c>
    </row>
    <row r="5" spans="1:14" x14ac:dyDescent="0.25">
      <c r="A5" t="s">
        <v>3</v>
      </c>
      <c r="B5">
        <v>0</v>
      </c>
      <c r="G5" s="4" t="s">
        <v>24</v>
      </c>
    </row>
    <row r="6" spans="1:14" x14ac:dyDescent="0.25">
      <c r="A6" t="s">
        <v>4</v>
      </c>
      <c r="B6">
        <v>10</v>
      </c>
      <c r="C6" t="s">
        <v>5</v>
      </c>
      <c r="G6" s="4" t="s">
        <v>26</v>
      </c>
    </row>
    <row r="7" spans="1:14" x14ac:dyDescent="0.25">
      <c r="A7" t="s">
        <v>8</v>
      </c>
      <c r="B7">
        <f>(B6-B5)/((MAX(A12:A112)-MIN(A12:A112)))</f>
        <v>0.1</v>
      </c>
      <c r="C7" t="s">
        <v>10</v>
      </c>
      <c r="D7" t="s">
        <v>7</v>
      </c>
      <c r="G7" s="4" t="s">
        <v>25</v>
      </c>
    </row>
    <row r="8" spans="1:14" x14ac:dyDescent="0.25">
      <c r="A8" t="s">
        <v>9</v>
      </c>
      <c r="B8">
        <f>B5</f>
        <v>0</v>
      </c>
      <c r="C8" t="s">
        <v>5</v>
      </c>
    </row>
    <row r="10" spans="1:14" x14ac:dyDescent="0.25">
      <c r="D10" s="4" t="s">
        <v>22</v>
      </c>
      <c r="E10" s="3" t="s">
        <v>13</v>
      </c>
      <c r="F10" s="3" t="s">
        <v>20</v>
      </c>
      <c r="G10" s="3" t="s">
        <v>18</v>
      </c>
      <c r="H10" s="3" t="s">
        <v>21</v>
      </c>
      <c r="L10" s="3" t="s">
        <v>28</v>
      </c>
      <c r="M10" s="3" t="s">
        <v>29</v>
      </c>
      <c r="N10" s="3" t="s">
        <v>32</v>
      </c>
    </row>
    <row r="11" spans="1:14" x14ac:dyDescent="0.25">
      <c r="A11" s="3" t="s">
        <v>1</v>
      </c>
      <c r="B11" s="3" t="s">
        <v>2</v>
      </c>
      <c r="C11" s="3"/>
      <c r="D11" s="3"/>
      <c r="E11" s="3" t="s">
        <v>16</v>
      </c>
      <c r="F11" s="3" t="s">
        <v>11</v>
      </c>
      <c r="G11" s="3" t="s">
        <v>17</v>
      </c>
      <c r="H11" s="3" t="s">
        <v>19</v>
      </c>
      <c r="J11" s="3" t="s">
        <v>27</v>
      </c>
      <c r="L11" s="3" t="s">
        <v>33</v>
      </c>
      <c r="M11" s="3" t="s">
        <v>34</v>
      </c>
      <c r="N11" s="3" t="s">
        <v>35</v>
      </c>
    </row>
    <row r="12" spans="1:14" x14ac:dyDescent="0.25">
      <c r="A12" s="2">
        <v>0</v>
      </c>
      <c r="B12" s="2">
        <f>A12*$B$7+$B$8</f>
        <v>0</v>
      </c>
      <c r="D12">
        <f>E2</f>
        <v>10</v>
      </c>
      <c r="E12">
        <f ca="1">IF($H$3=0,$H$2,NORMINV(RAND(),$H$2,$H$3))</f>
        <v>7.055017511198037E-13</v>
      </c>
      <c r="F12">
        <f ca="1">D12+E12</f>
        <v>10.000000000000705</v>
      </c>
      <c r="G12">
        <f ca="1">IF($K$3=0,$K$2,NORMINV(RAND(),$K$2,$K$3))</f>
        <v>8.7583182364397901E-13</v>
      </c>
      <c r="H12">
        <f ca="1">F12+G12</f>
        <v>10.000000000001581</v>
      </c>
      <c r="J12">
        <f ca="1">H12-D12</f>
        <v>1.5809575870662229E-12</v>
      </c>
      <c r="M12">
        <f>N2</f>
        <v>9.9999999999999992E-25</v>
      </c>
      <c r="N12">
        <v>1</v>
      </c>
    </row>
    <row r="13" spans="1:14" x14ac:dyDescent="0.25">
      <c r="A13" s="2">
        <v>1</v>
      </c>
      <c r="B13" s="2">
        <f t="shared" ref="B13:B76" si="0">A13*$B$7+$B$8</f>
        <v>0.1</v>
      </c>
      <c r="D13">
        <f>$B$2*D12</f>
        <v>9.8000000000000007</v>
      </c>
      <c r="E13">
        <f t="shared" ref="E13:E76" ca="1" si="1">IF($H$3=0,$H$2,NORMINV(RAND(),$H$2,$H$3))</f>
        <v>9.8249941140784671E-13</v>
      </c>
      <c r="F13">
        <f ca="1">D13+E13</f>
        <v>9.800000000000983</v>
      </c>
      <c r="G13">
        <f t="shared" ref="G13:G76" ca="1" si="2">IF($K$3=0,$K$2,NORMINV(RAND(),$K$2,$K$3))</f>
        <v>1.0069639606336653E-12</v>
      </c>
      <c r="H13">
        <f ca="1">F13+G13</f>
        <v>9.8000000000019902</v>
      </c>
      <c r="J13">
        <f t="shared" ref="J13:J76" ca="1" si="3">H13-D13</f>
        <v>1.9895196601282805E-12</v>
      </c>
      <c r="L13">
        <f>M12/(M12+$N$2)</f>
        <v>0.5</v>
      </c>
      <c r="M13">
        <f>(1-L13)*M12</f>
        <v>4.9999999999999996E-25</v>
      </c>
      <c r="N13">
        <f ca="1">N12 + L13*(H13 - N12)</f>
        <v>5.4000000000009951</v>
      </c>
    </row>
    <row r="14" spans="1:14" x14ac:dyDescent="0.25">
      <c r="A14" s="2">
        <v>2</v>
      </c>
      <c r="B14" s="2">
        <f t="shared" si="0"/>
        <v>0.2</v>
      </c>
      <c r="D14">
        <f t="shared" ref="D14:D77" si="4">$B$2*D13</f>
        <v>9.604000000000001</v>
      </c>
      <c r="E14">
        <f t="shared" ca="1" si="1"/>
        <v>8.5379354926535443E-13</v>
      </c>
      <c r="F14">
        <f t="shared" ref="F14:F77" ca="1" si="5">D14+E14</f>
        <v>9.6040000000008554</v>
      </c>
      <c r="G14">
        <f t="shared" ca="1" si="2"/>
        <v>-4.9873922830347847E-13</v>
      </c>
      <c r="H14">
        <f t="shared" ref="H14:H77" ca="1" si="6">F14+G14</f>
        <v>9.6040000000003563</v>
      </c>
      <c r="J14">
        <f t="shared" ca="1" si="3"/>
        <v>3.5527136788005009E-13</v>
      </c>
      <c r="L14">
        <f t="shared" ref="L14:L77" si="7">M13/(M13+$N$2)</f>
        <v>0.33333333333333337</v>
      </c>
      <c r="M14">
        <f t="shared" ref="M14:M77" si="8">(1-L14)*M13</f>
        <v>3.3333333333333331E-25</v>
      </c>
      <c r="N14">
        <f t="shared" ref="N14:N77" ca="1" si="9">N13 + L14*(H14 - N13)</f>
        <v>6.8013333333341155</v>
      </c>
    </row>
    <row r="15" spans="1:14" x14ac:dyDescent="0.25">
      <c r="A15" s="2">
        <v>3</v>
      </c>
      <c r="B15" s="2">
        <f t="shared" si="0"/>
        <v>0.30000000000000004</v>
      </c>
      <c r="D15">
        <f t="shared" si="4"/>
        <v>9.4119200000000003</v>
      </c>
      <c r="E15">
        <f t="shared" ca="1" si="1"/>
        <v>-6.0420172815680796E-13</v>
      </c>
      <c r="F15">
        <f t="shared" ca="1" si="5"/>
        <v>9.4119199999993963</v>
      </c>
      <c r="G15">
        <f t="shared" ca="1" si="2"/>
        <v>-1.3929395669049479E-12</v>
      </c>
      <c r="H15">
        <f t="shared" ca="1" si="6"/>
        <v>9.4119199999980037</v>
      </c>
      <c r="J15">
        <f t="shared" ca="1" si="3"/>
        <v>-1.9966250874858815E-12</v>
      </c>
      <c r="L15">
        <f t="shared" si="7"/>
        <v>0.25</v>
      </c>
      <c r="M15">
        <f t="shared" si="8"/>
        <v>2.4999999999999998E-25</v>
      </c>
      <c r="N15">
        <f t="shared" ca="1" si="9"/>
        <v>7.4539800000000875</v>
      </c>
    </row>
    <row r="16" spans="1:14" x14ac:dyDescent="0.25">
      <c r="A16" s="2">
        <v>4</v>
      </c>
      <c r="B16" s="2">
        <f t="shared" si="0"/>
        <v>0.4</v>
      </c>
      <c r="D16">
        <f t="shared" si="4"/>
        <v>9.2236816000000008</v>
      </c>
      <c r="E16">
        <f t="shared" ca="1" si="1"/>
        <v>2.5347636782699717E-13</v>
      </c>
      <c r="F16">
        <f t="shared" ca="1" si="5"/>
        <v>9.2236816000002548</v>
      </c>
      <c r="G16">
        <f t="shared" ca="1" si="2"/>
        <v>-1.2249116676255041E-12</v>
      </c>
      <c r="H16">
        <f t="shared" ca="1" si="6"/>
        <v>9.2236815999990291</v>
      </c>
      <c r="J16">
        <f t="shared" ca="1" si="3"/>
        <v>-9.71667191151937E-13</v>
      </c>
      <c r="L16">
        <f t="shared" si="7"/>
        <v>0.19999999999999998</v>
      </c>
      <c r="M16">
        <f t="shared" si="8"/>
        <v>1.9999999999999998E-25</v>
      </c>
      <c r="N16">
        <f t="shared" ca="1" si="9"/>
        <v>7.8079203199998757</v>
      </c>
    </row>
    <row r="17" spans="1:14" x14ac:dyDescent="0.25">
      <c r="A17" s="2">
        <v>5</v>
      </c>
      <c r="B17" s="2">
        <f t="shared" si="0"/>
        <v>0.5</v>
      </c>
      <c r="D17">
        <f t="shared" si="4"/>
        <v>9.0392079680000013</v>
      </c>
      <c r="E17">
        <f t="shared" ca="1" si="1"/>
        <v>1.9445468199262724E-13</v>
      </c>
      <c r="F17">
        <f t="shared" ca="1" si="5"/>
        <v>9.0392079680001949</v>
      </c>
      <c r="G17">
        <f t="shared" ca="1" si="2"/>
        <v>5.4397392313606491E-13</v>
      </c>
      <c r="H17">
        <f t="shared" ca="1" si="6"/>
        <v>9.0392079680007384</v>
      </c>
      <c r="J17">
        <f t="shared" ca="1" si="3"/>
        <v>7.3718808835110394E-13</v>
      </c>
      <c r="L17">
        <f t="shared" si="7"/>
        <v>0.16666666666666666</v>
      </c>
      <c r="M17">
        <f t="shared" si="8"/>
        <v>1.6666666666666665E-25</v>
      </c>
      <c r="N17">
        <f t="shared" ca="1" si="9"/>
        <v>8.013134928000019</v>
      </c>
    </row>
    <row r="18" spans="1:14" x14ac:dyDescent="0.25">
      <c r="A18" s="2">
        <v>6</v>
      </c>
      <c r="B18" s="2">
        <f t="shared" si="0"/>
        <v>0.60000000000000009</v>
      </c>
      <c r="D18">
        <f t="shared" si="4"/>
        <v>8.8584238086400013</v>
      </c>
      <c r="E18">
        <f t="shared" ca="1" si="1"/>
        <v>-1.1905108903299287E-13</v>
      </c>
      <c r="F18">
        <f t="shared" ca="1" si="5"/>
        <v>8.8584238086398823</v>
      </c>
      <c r="G18">
        <f t="shared" ca="1" si="2"/>
        <v>2.9137688217306261E-13</v>
      </c>
      <c r="H18">
        <f t="shared" ca="1" si="6"/>
        <v>8.8584238086401736</v>
      </c>
      <c r="J18">
        <f t="shared" ca="1" si="3"/>
        <v>1.723066134218243E-13</v>
      </c>
      <c r="L18">
        <f t="shared" si="7"/>
        <v>0.14285714285714285</v>
      </c>
      <c r="M18">
        <f t="shared" si="8"/>
        <v>1.4285714285714286E-25</v>
      </c>
      <c r="N18">
        <f t="shared" ca="1" si="9"/>
        <v>8.1338904823771845</v>
      </c>
    </row>
    <row r="19" spans="1:14" x14ac:dyDescent="0.25">
      <c r="A19" s="2">
        <v>7</v>
      </c>
      <c r="B19" s="2">
        <f t="shared" si="0"/>
        <v>0.70000000000000007</v>
      </c>
      <c r="D19">
        <f t="shared" si="4"/>
        <v>8.6812553324672006</v>
      </c>
      <c r="E19">
        <f t="shared" ca="1" si="1"/>
        <v>1.030829616215086E-12</v>
      </c>
      <c r="F19">
        <f t="shared" ca="1" si="5"/>
        <v>8.6812553324682309</v>
      </c>
      <c r="G19">
        <f t="shared" ca="1" si="2"/>
        <v>7.6254487136244699E-13</v>
      </c>
      <c r="H19">
        <f t="shared" ca="1" si="6"/>
        <v>8.6812553324689929</v>
      </c>
      <c r="J19">
        <f t="shared" ca="1" si="3"/>
        <v>1.7923440509548527E-12</v>
      </c>
      <c r="L19">
        <f t="shared" si="7"/>
        <v>0.12500000000000003</v>
      </c>
      <c r="M19">
        <f t="shared" si="8"/>
        <v>1.2500000000000001E-25</v>
      </c>
      <c r="N19">
        <f t="shared" ca="1" si="9"/>
        <v>8.2023110886386608</v>
      </c>
    </row>
    <row r="20" spans="1:14" x14ac:dyDescent="0.25">
      <c r="A20" s="2">
        <v>8</v>
      </c>
      <c r="B20" s="2">
        <f t="shared" si="0"/>
        <v>0.8</v>
      </c>
      <c r="D20">
        <f t="shared" si="4"/>
        <v>8.5076302258178558</v>
      </c>
      <c r="E20">
        <f t="shared" ca="1" si="1"/>
        <v>1.0781362260834234E-12</v>
      </c>
      <c r="F20">
        <f t="shared" ca="1" si="5"/>
        <v>8.507630225818934</v>
      </c>
      <c r="G20">
        <f t="shared" ca="1" si="2"/>
        <v>1.9587034943078746E-13</v>
      </c>
      <c r="H20">
        <f t="shared" ca="1" si="6"/>
        <v>8.5076302258191294</v>
      </c>
      <c r="J20">
        <f t="shared" ca="1" si="3"/>
        <v>1.2736478538499796E-12</v>
      </c>
      <c r="L20">
        <f t="shared" si="7"/>
        <v>0.11111111111111113</v>
      </c>
      <c r="M20">
        <f t="shared" si="8"/>
        <v>1.1111111111111111E-25</v>
      </c>
      <c r="N20">
        <f t="shared" ca="1" si="9"/>
        <v>8.236235437214269</v>
      </c>
    </row>
    <row r="21" spans="1:14" x14ac:dyDescent="0.25">
      <c r="A21" s="2">
        <v>9</v>
      </c>
      <c r="B21" s="2">
        <f t="shared" si="0"/>
        <v>0.9</v>
      </c>
      <c r="D21">
        <f t="shared" si="4"/>
        <v>8.3374776213014989</v>
      </c>
      <c r="E21">
        <f t="shared" ca="1" si="1"/>
        <v>4.3411971124903812E-13</v>
      </c>
      <c r="F21">
        <f t="shared" ca="1" si="5"/>
        <v>8.3374776213019324</v>
      </c>
      <c r="G21">
        <f t="shared" ca="1" si="2"/>
        <v>-7.8424130958360251E-14</v>
      </c>
      <c r="H21">
        <f t="shared" ca="1" si="6"/>
        <v>8.3374776213018542</v>
      </c>
      <c r="J21">
        <f t="shared" ca="1" si="3"/>
        <v>3.5527136788005009E-13</v>
      </c>
      <c r="L21">
        <f t="shared" si="7"/>
        <v>0.1</v>
      </c>
      <c r="M21">
        <f t="shared" si="8"/>
        <v>1E-25</v>
      </c>
      <c r="N21">
        <f t="shared" ca="1" si="9"/>
        <v>8.2463596556230279</v>
      </c>
    </row>
    <row r="22" spans="1:14" x14ac:dyDescent="0.25">
      <c r="A22" s="2">
        <v>10</v>
      </c>
      <c r="B22" s="2">
        <f t="shared" si="0"/>
        <v>1</v>
      </c>
      <c r="D22">
        <f t="shared" si="4"/>
        <v>8.1707280688754693</v>
      </c>
      <c r="E22">
        <f t="shared" ca="1" si="1"/>
        <v>-1.4994226915416071E-12</v>
      </c>
      <c r="F22">
        <f t="shared" ca="1" si="5"/>
        <v>8.1707280688739701</v>
      </c>
      <c r="G22">
        <f t="shared" ca="1" si="2"/>
        <v>-9.5631892001512437E-13</v>
      </c>
      <c r="H22">
        <f t="shared" ca="1" si="6"/>
        <v>8.1707280688730144</v>
      </c>
      <c r="J22">
        <f t="shared" ca="1" si="3"/>
        <v>-2.4549251520511461E-12</v>
      </c>
      <c r="L22">
        <f t="shared" si="7"/>
        <v>9.0909090909090912E-2</v>
      </c>
      <c r="M22">
        <f t="shared" si="8"/>
        <v>9.0909090909090905E-26</v>
      </c>
      <c r="N22">
        <f t="shared" ca="1" si="9"/>
        <v>8.2394840568275729</v>
      </c>
    </row>
    <row r="23" spans="1:14" x14ac:dyDescent="0.25">
      <c r="A23" s="2">
        <v>11</v>
      </c>
      <c r="B23" s="2">
        <f t="shared" si="0"/>
        <v>1.1000000000000001</v>
      </c>
      <c r="D23">
        <f t="shared" si="4"/>
        <v>8.00731350749796</v>
      </c>
      <c r="E23">
        <f t="shared" ca="1" si="1"/>
        <v>-8.7224987631510729E-13</v>
      </c>
      <c r="F23">
        <f t="shared" ca="1" si="5"/>
        <v>8.0073135074970878</v>
      </c>
      <c r="G23">
        <f t="shared" ca="1" si="2"/>
        <v>8.0037222905175705E-13</v>
      </c>
      <c r="H23">
        <f t="shared" ca="1" si="6"/>
        <v>8.0073135074978889</v>
      </c>
      <c r="J23">
        <f t="shared" ca="1" si="3"/>
        <v>-7.1054273576010019E-14</v>
      </c>
      <c r="L23">
        <f t="shared" si="7"/>
        <v>8.3333333333333329E-2</v>
      </c>
      <c r="M23">
        <f t="shared" si="8"/>
        <v>8.3333333333333327E-26</v>
      </c>
      <c r="N23">
        <f t="shared" ca="1" si="9"/>
        <v>8.2201365110501001</v>
      </c>
    </row>
    <row r="24" spans="1:14" x14ac:dyDescent="0.25">
      <c r="A24" s="2">
        <v>12</v>
      </c>
      <c r="B24" s="2">
        <f t="shared" si="0"/>
        <v>1.2000000000000002</v>
      </c>
      <c r="D24">
        <f t="shared" si="4"/>
        <v>7.8471672373480006</v>
      </c>
      <c r="E24">
        <f t="shared" ca="1" si="1"/>
        <v>9.9495947196740697E-13</v>
      </c>
      <c r="F24">
        <f t="shared" ca="1" si="5"/>
        <v>7.8471672373489954</v>
      </c>
      <c r="G24">
        <f t="shared" ca="1" si="2"/>
        <v>1.1126189807570684E-12</v>
      </c>
      <c r="H24">
        <f t="shared" ca="1" si="6"/>
        <v>7.8471672373501082</v>
      </c>
      <c r="J24">
        <f t="shared" ca="1" si="3"/>
        <v>2.1076473899483972E-12</v>
      </c>
      <c r="L24">
        <f t="shared" si="7"/>
        <v>7.6923076923076927E-2</v>
      </c>
      <c r="M24">
        <f t="shared" si="8"/>
        <v>7.6923076923076922E-26</v>
      </c>
      <c r="N24">
        <f t="shared" ca="1" si="9"/>
        <v>8.1914465669193319</v>
      </c>
    </row>
    <row r="25" spans="1:14" x14ac:dyDescent="0.25">
      <c r="A25" s="2">
        <v>13</v>
      </c>
      <c r="B25" s="2">
        <f t="shared" si="0"/>
        <v>1.3</v>
      </c>
      <c r="D25">
        <f t="shared" si="4"/>
        <v>7.6902238926010407</v>
      </c>
      <c r="E25">
        <f t="shared" ca="1" si="1"/>
        <v>1.2412042100862316E-12</v>
      </c>
      <c r="F25">
        <f t="shared" ca="1" si="5"/>
        <v>7.6902238926022815</v>
      </c>
      <c r="G25">
        <f t="shared" ca="1" si="2"/>
        <v>5.746695044441031E-13</v>
      </c>
      <c r="H25">
        <f t="shared" ca="1" si="6"/>
        <v>7.6902238926028561</v>
      </c>
      <c r="J25">
        <f t="shared" ca="1" si="3"/>
        <v>1.815436689867056E-12</v>
      </c>
      <c r="L25">
        <f t="shared" si="7"/>
        <v>7.1428571428571425E-2</v>
      </c>
      <c r="M25">
        <f t="shared" si="8"/>
        <v>7.1428571428571431E-26</v>
      </c>
      <c r="N25">
        <f t="shared" ca="1" si="9"/>
        <v>8.1556449473252979</v>
      </c>
    </row>
    <row r="26" spans="1:14" x14ac:dyDescent="0.25">
      <c r="A26" s="2">
        <v>14</v>
      </c>
      <c r="B26" s="2">
        <f t="shared" si="0"/>
        <v>1.4000000000000001</v>
      </c>
      <c r="D26">
        <f t="shared" si="4"/>
        <v>7.5364194147490196</v>
      </c>
      <c r="E26">
        <f t="shared" ca="1" si="1"/>
        <v>1.2975721730722016E-12</v>
      </c>
      <c r="F26">
        <f t="shared" ca="1" si="5"/>
        <v>7.5364194147503172</v>
      </c>
      <c r="G26">
        <f t="shared" ca="1" si="2"/>
        <v>8.4708824485729946E-13</v>
      </c>
      <c r="H26">
        <f t="shared" ca="1" si="6"/>
        <v>7.5364194147511645</v>
      </c>
      <c r="J26">
        <f t="shared" ca="1" si="3"/>
        <v>2.1449508835758024E-12</v>
      </c>
      <c r="L26">
        <f t="shared" si="7"/>
        <v>6.6666666666666666E-2</v>
      </c>
      <c r="M26">
        <f t="shared" si="8"/>
        <v>6.6666666666666673E-26</v>
      </c>
      <c r="N26">
        <f t="shared" ca="1" si="9"/>
        <v>8.1143632451536885</v>
      </c>
    </row>
    <row r="27" spans="1:14" x14ac:dyDescent="0.25">
      <c r="A27" s="2">
        <v>15</v>
      </c>
      <c r="B27" s="2">
        <f t="shared" si="0"/>
        <v>1.5</v>
      </c>
      <c r="D27">
        <f t="shared" si="4"/>
        <v>7.3856910264540394</v>
      </c>
      <c r="E27">
        <f t="shared" ca="1" si="1"/>
        <v>3.6537572556720589E-13</v>
      </c>
      <c r="F27">
        <f t="shared" ca="1" si="5"/>
        <v>7.3856910264544045</v>
      </c>
      <c r="G27">
        <f t="shared" ca="1" si="2"/>
        <v>3.860159320481026E-13</v>
      </c>
      <c r="H27">
        <f t="shared" ca="1" si="6"/>
        <v>7.3856910264547908</v>
      </c>
      <c r="J27">
        <f t="shared" ca="1" si="3"/>
        <v>7.5139894306630595E-13</v>
      </c>
      <c r="L27">
        <f t="shared" si="7"/>
        <v>6.2500000000000014E-2</v>
      </c>
      <c r="M27">
        <f t="shared" si="8"/>
        <v>6.2500000000000007E-26</v>
      </c>
      <c r="N27">
        <f t="shared" ca="1" si="9"/>
        <v>8.068821231485007</v>
      </c>
    </row>
    <row r="28" spans="1:14" x14ac:dyDescent="0.25">
      <c r="A28" s="2">
        <v>16</v>
      </c>
      <c r="B28" s="2">
        <f t="shared" si="0"/>
        <v>1.6</v>
      </c>
      <c r="D28">
        <f t="shared" si="4"/>
        <v>7.2379772059249587</v>
      </c>
      <c r="E28">
        <f t="shared" ca="1" si="1"/>
        <v>4.7628500990871429E-13</v>
      </c>
      <c r="F28">
        <f t="shared" ca="1" si="5"/>
        <v>7.2379772059254348</v>
      </c>
      <c r="G28">
        <f t="shared" ca="1" si="2"/>
        <v>1.2407970841164545E-12</v>
      </c>
      <c r="H28">
        <f t="shared" ca="1" si="6"/>
        <v>7.2379772059266756</v>
      </c>
      <c r="J28">
        <f t="shared" ca="1" si="3"/>
        <v>1.7168488852803421E-12</v>
      </c>
      <c r="L28">
        <f t="shared" si="7"/>
        <v>5.8823529411764712E-2</v>
      </c>
      <c r="M28">
        <f t="shared" si="8"/>
        <v>5.8823529411764709E-26</v>
      </c>
      <c r="N28">
        <f t="shared" ca="1" si="9"/>
        <v>8.0199480535109871</v>
      </c>
    </row>
    <row r="29" spans="1:14" x14ac:dyDescent="0.25">
      <c r="A29" s="2">
        <v>17</v>
      </c>
      <c r="B29" s="2">
        <f t="shared" si="0"/>
        <v>1.7000000000000002</v>
      </c>
      <c r="D29">
        <f t="shared" si="4"/>
        <v>7.0932176618064595</v>
      </c>
      <c r="E29">
        <f t="shared" ca="1" si="1"/>
        <v>2.0798402979489377E-12</v>
      </c>
      <c r="F29">
        <f t="shared" ca="1" si="5"/>
        <v>7.0932176618085396</v>
      </c>
      <c r="G29">
        <f t="shared" ca="1" si="2"/>
        <v>9.9290888635964531E-13</v>
      </c>
      <c r="H29">
        <f t="shared" ca="1" si="6"/>
        <v>7.0932176618095326</v>
      </c>
      <c r="J29">
        <f t="shared" ca="1" si="3"/>
        <v>3.0730973321624333E-12</v>
      </c>
      <c r="L29">
        <f t="shared" si="7"/>
        <v>5.5555555555555559E-2</v>
      </c>
      <c r="M29">
        <f t="shared" si="8"/>
        <v>5.5555555555555555E-26</v>
      </c>
      <c r="N29">
        <f t="shared" ca="1" si="9"/>
        <v>7.9684630317497955</v>
      </c>
    </row>
    <row r="30" spans="1:14" x14ac:dyDescent="0.25">
      <c r="A30" s="2">
        <v>18</v>
      </c>
      <c r="B30" s="2">
        <f t="shared" si="0"/>
        <v>1.8</v>
      </c>
      <c r="D30">
        <f t="shared" si="4"/>
        <v>6.9513533085703303</v>
      </c>
      <c r="E30">
        <f t="shared" ca="1" si="1"/>
        <v>7.2084623752289413E-13</v>
      </c>
      <c r="F30">
        <f t="shared" ca="1" si="5"/>
        <v>6.9513533085710515</v>
      </c>
      <c r="G30">
        <f t="shared" ca="1" si="2"/>
        <v>5.0124949457316125E-13</v>
      </c>
      <c r="H30">
        <f t="shared" ca="1" si="6"/>
        <v>6.9513533085715524</v>
      </c>
      <c r="J30">
        <f t="shared" ca="1" si="3"/>
        <v>1.2221335055073723E-12</v>
      </c>
      <c r="L30">
        <f t="shared" si="7"/>
        <v>5.2631578947368425E-2</v>
      </c>
      <c r="M30">
        <f t="shared" si="8"/>
        <v>5.2631578947368422E-26</v>
      </c>
      <c r="N30">
        <f t="shared" ca="1" si="9"/>
        <v>7.9149309410562037</v>
      </c>
    </row>
    <row r="31" spans="1:14" x14ac:dyDescent="0.25">
      <c r="A31" s="2">
        <v>19</v>
      </c>
      <c r="B31" s="2">
        <f t="shared" si="0"/>
        <v>1.9000000000000001</v>
      </c>
      <c r="D31">
        <f t="shared" si="4"/>
        <v>6.8123262423989237</v>
      </c>
      <c r="E31">
        <f t="shared" ca="1" si="1"/>
        <v>-9.5686265192993731E-13</v>
      </c>
      <c r="F31">
        <f t="shared" ca="1" si="5"/>
        <v>6.8123262423979671</v>
      </c>
      <c r="G31">
        <f t="shared" ca="1" si="2"/>
        <v>-2.9271659203600654E-13</v>
      </c>
      <c r="H31">
        <f t="shared" ca="1" si="6"/>
        <v>6.812326242397674</v>
      </c>
      <c r="J31">
        <f t="shared" ca="1" si="3"/>
        <v>-1.2496670365180762E-12</v>
      </c>
      <c r="L31">
        <f t="shared" si="7"/>
        <v>5.000000000000001E-2</v>
      </c>
      <c r="M31">
        <f t="shared" si="8"/>
        <v>4.9999999999999996E-26</v>
      </c>
      <c r="N31">
        <f t="shared" ca="1" si="9"/>
        <v>7.8598007061232771</v>
      </c>
    </row>
    <row r="32" spans="1:14" x14ac:dyDescent="0.25">
      <c r="A32" s="2">
        <v>20</v>
      </c>
      <c r="B32" s="2">
        <f t="shared" si="0"/>
        <v>2</v>
      </c>
      <c r="D32">
        <f t="shared" si="4"/>
        <v>6.6760797175509454</v>
      </c>
      <c r="E32">
        <f t="shared" ca="1" si="1"/>
        <v>-4.3626316096829416E-13</v>
      </c>
      <c r="F32">
        <f t="shared" ca="1" si="5"/>
        <v>6.6760797175505093</v>
      </c>
      <c r="G32">
        <f t="shared" ca="1" si="2"/>
        <v>1.5021978693269629E-12</v>
      </c>
      <c r="H32">
        <f t="shared" ca="1" si="6"/>
        <v>6.6760797175520112</v>
      </c>
      <c r="J32">
        <f t="shared" ca="1" si="3"/>
        <v>1.0658141036401503E-12</v>
      </c>
      <c r="L32">
        <f t="shared" si="7"/>
        <v>4.7619047619047616E-2</v>
      </c>
      <c r="M32">
        <f t="shared" si="8"/>
        <v>4.7619047619047611E-26</v>
      </c>
      <c r="N32">
        <f t="shared" ca="1" si="9"/>
        <v>7.8034330400008356</v>
      </c>
    </row>
    <row r="33" spans="1:20" x14ac:dyDescent="0.25">
      <c r="A33" s="2">
        <v>21</v>
      </c>
      <c r="B33" s="2">
        <f t="shared" si="0"/>
        <v>2.1</v>
      </c>
      <c r="D33">
        <f t="shared" si="4"/>
        <v>6.5425581231999264</v>
      </c>
      <c r="E33">
        <f t="shared" ca="1" si="1"/>
        <v>9.1800208551195391E-13</v>
      </c>
      <c r="F33">
        <f t="shared" ca="1" si="5"/>
        <v>6.5425581232008447</v>
      </c>
      <c r="G33">
        <f t="shared" ca="1" si="2"/>
        <v>-3.4329594237535824E-13</v>
      </c>
      <c r="H33">
        <f t="shared" ca="1" si="6"/>
        <v>6.542558123200501</v>
      </c>
      <c r="J33">
        <f t="shared" ca="1" si="3"/>
        <v>5.7465143754598103E-13</v>
      </c>
      <c r="L33">
        <f t="shared" si="7"/>
        <v>4.5454545454545456E-2</v>
      </c>
      <c r="M33">
        <f t="shared" si="8"/>
        <v>4.5454545454545447E-26</v>
      </c>
      <c r="N33">
        <f t="shared" ca="1" si="9"/>
        <v>7.7461205437826388</v>
      </c>
    </row>
    <row r="34" spans="1:20" x14ac:dyDescent="0.25">
      <c r="A34" s="2">
        <v>22</v>
      </c>
      <c r="B34" s="2">
        <f t="shared" si="0"/>
        <v>2.2000000000000002</v>
      </c>
      <c r="D34">
        <f t="shared" si="4"/>
        <v>6.4117069607359278</v>
      </c>
      <c r="E34">
        <f t="shared" ca="1" si="1"/>
        <v>1.0052921126251513E-12</v>
      </c>
      <c r="F34">
        <f t="shared" ca="1" si="5"/>
        <v>6.4117069607369332</v>
      </c>
      <c r="G34">
        <f t="shared" ca="1" si="2"/>
        <v>-6.9271010836601782E-13</v>
      </c>
      <c r="H34">
        <f t="shared" ca="1" si="6"/>
        <v>6.4117069607362405</v>
      </c>
      <c r="J34">
        <f t="shared" ca="1" si="3"/>
        <v>3.1263880373444408E-13</v>
      </c>
      <c r="L34">
        <f t="shared" si="7"/>
        <v>4.3478260869565209E-2</v>
      </c>
      <c r="M34">
        <f t="shared" si="8"/>
        <v>4.347826086956521E-26</v>
      </c>
      <c r="N34">
        <f t="shared" ca="1" si="9"/>
        <v>7.6881025619110561</v>
      </c>
    </row>
    <row r="35" spans="1:20" x14ac:dyDescent="0.25">
      <c r="A35" s="2">
        <v>23</v>
      </c>
      <c r="B35" s="2">
        <f t="shared" si="0"/>
        <v>2.3000000000000003</v>
      </c>
      <c r="D35">
        <f t="shared" si="4"/>
        <v>6.283472821521209</v>
      </c>
      <c r="E35">
        <f t="shared" ca="1" si="1"/>
        <v>1.4229097677804418E-12</v>
      </c>
      <c r="F35">
        <f t="shared" ca="1" si="5"/>
        <v>6.2834728215226319</v>
      </c>
      <c r="G35">
        <f t="shared" ca="1" si="2"/>
        <v>-1.5818908913551369E-13</v>
      </c>
      <c r="H35">
        <f t="shared" ca="1" si="6"/>
        <v>6.2834728215224738</v>
      </c>
      <c r="J35">
        <f t="shared" ca="1" si="3"/>
        <v>1.2647660696529783E-12</v>
      </c>
      <c r="L35">
        <f t="shared" si="7"/>
        <v>4.1666666666666664E-2</v>
      </c>
      <c r="M35">
        <f t="shared" si="8"/>
        <v>4.1666666666666663E-26</v>
      </c>
      <c r="N35">
        <f t="shared" ca="1" si="9"/>
        <v>7.6295763227281981</v>
      </c>
    </row>
    <row r="36" spans="1:20" x14ac:dyDescent="0.25">
      <c r="A36" s="2">
        <v>24</v>
      </c>
      <c r="B36" s="2">
        <f t="shared" si="0"/>
        <v>2.4000000000000004</v>
      </c>
      <c r="D36">
        <f t="shared" si="4"/>
        <v>6.1578033650907846</v>
      </c>
      <c r="E36">
        <f t="shared" ca="1" si="1"/>
        <v>-8.6099823114317875E-13</v>
      </c>
      <c r="F36">
        <f t="shared" ca="1" si="5"/>
        <v>6.157803365089924</v>
      </c>
      <c r="G36">
        <f t="shared" ca="1" si="2"/>
        <v>-9.5463056731793972E-14</v>
      </c>
      <c r="H36">
        <f t="shared" ca="1" si="6"/>
        <v>6.157803365089829</v>
      </c>
      <c r="J36">
        <f t="shared" ca="1" si="3"/>
        <v>-9.5567997959733475E-13</v>
      </c>
      <c r="L36">
        <f t="shared" si="7"/>
        <v>3.9999999999999994E-2</v>
      </c>
      <c r="M36">
        <f t="shared" si="8"/>
        <v>3.9999999999999996E-26</v>
      </c>
      <c r="N36">
        <f t="shared" ca="1" si="9"/>
        <v>7.5707054044226636</v>
      </c>
    </row>
    <row r="37" spans="1:20" x14ac:dyDescent="0.25">
      <c r="A37" s="2">
        <v>25</v>
      </c>
      <c r="B37" s="2">
        <f t="shared" si="0"/>
        <v>2.5</v>
      </c>
      <c r="D37">
        <f t="shared" si="4"/>
        <v>6.0346472977889691</v>
      </c>
      <c r="E37">
        <f t="shared" ca="1" si="1"/>
        <v>1.0251041661129017E-12</v>
      </c>
      <c r="F37">
        <f t="shared" ca="1" si="5"/>
        <v>6.0346472977899941</v>
      </c>
      <c r="G37">
        <f t="shared" ca="1" si="2"/>
        <v>1.328867221797893E-13</v>
      </c>
      <c r="H37">
        <f t="shared" ca="1" si="6"/>
        <v>6.0346472977901273</v>
      </c>
      <c r="J37">
        <f t="shared" ca="1" si="3"/>
        <v>1.1581846592889633E-12</v>
      </c>
      <c r="L37">
        <f t="shared" si="7"/>
        <v>3.8461538461538457E-2</v>
      </c>
      <c r="M37">
        <f t="shared" si="8"/>
        <v>3.8461538461538461E-26</v>
      </c>
      <c r="N37">
        <f t="shared" ca="1" si="9"/>
        <v>7.5116262464752586</v>
      </c>
    </row>
    <row r="38" spans="1:20" x14ac:dyDescent="0.25">
      <c r="A38" s="2">
        <v>26</v>
      </c>
      <c r="B38" s="2">
        <f t="shared" si="0"/>
        <v>2.6</v>
      </c>
      <c r="D38">
        <f t="shared" si="4"/>
        <v>5.9139543518331896</v>
      </c>
      <c r="E38">
        <f t="shared" ca="1" si="1"/>
        <v>-5.5916094692739567E-13</v>
      </c>
      <c r="F38">
        <f t="shared" ca="1" si="5"/>
        <v>5.9139543518326301</v>
      </c>
      <c r="G38">
        <f t="shared" ca="1" si="2"/>
        <v>-7.3185097042562428E-13</v>
      </c>
      <c r="H38">
        <f t="shared" ca="1" si="6"/>
        <v>5.9139543518318982</v>
      </c>
      <c r="J38">
        <f t="shared" ca="1" si="3"/>
        <v>-1.2914114222439821E-12</v>
      </c>
      <c r="L38">
        <f t="shared" si="7"/>
        <v>3.7037037037037042E-2</v>
      </c>
      <c r="M38">
        <f t="shared" si="8"/>
        <v>3.7037037037037035E-26</v>
      </c>
      <c r="N38">
        <f t="shared" ca="1" si="9"/>
        <v>7.452453213340319</v>
      </c>
    </row>
    <row r="39" spans="1:20" x14ac:dyDescent="0.25">
      <c r="A39" s="2">
        <v>27</v>
      </c>
      <c r="B39" s="2">
        <f t="shared" si="0"/>
        <v>2.7</v>
      </c>
      <c r="D39">
        <f t="shared" si="4"/>
        <v>5.7956752647965262</v>
      </c>
      <c r="E39">
        <f t="shared" ca="1" si="1"/>
        <v>-8.3860939027811199E-13</v>
      </c>
      <c r="F39">
        <f t="shared" ca="1" si="5"/>
        <v>5.7956752647956877</v>
      </c>
      <c r="G39">
        <f t="shared" ca="1" si="2"/>
        <v>7.8457738873677515E-13</v>
      </c>
      <c r="H39">
        <f t="shared" ca="1" si="6"/>
        <v>5.795675264796472</v>
      </c>
      <c r="J39">
        <f t="shared" ca="1" si="3"/>
        <v>-5.4178883601707639E-14</v>
      </c>
      <c r="L39">
        <f t="shared" si="7"/>
        <v>3.5714285714285712E-2</v>
      </c>
      <c r="M39">
        <f t="shared" si="8"/>
        <v>3.571428571428571E-26</v>
      </c>
      <c r="N39">
        <f t="shared" ca="1" si="9"/>
        <v>7.3932825723208957</v>
      </c>
    </row>
    <row r="40" spans="1:20" x14ac:dyDescent="0.25">
      <c r="A40" s="2">
        <v>28</v>
      </c>
      <c r="B40" s="2">
        <f t="shared" si="0"/>
        <v>2.8000000000000003</v>
      </c>
      <c r="D40">
        <f t="shared" si="4"/>
        <v>5.6797617595005958</v>
      </c>
      <c r="E40">
        <f t="shared" ca="1" si="1"/>
        <v>1.3612885233504236E-12</v>
      </c>
      <c r="F40">
        <f t="shared" ca="1" si="5"/>
        <v>5.6797617595019574</v>
      </c>
      <c r="G40">
        <f t="shared" ca="1" si="2"/>
        <v>1.3254010151840017E-12</v>
      </c>
      <c r="H40">
        <f t="shared" ca="1" si="6"/>
        <v>5.6797617595032825</v>
      </c>
      <c r="J40">
        <f t="shared" ca="1" si="3"/>
        <v>2.6867397195928788E-12</v>
      </c>
      <c r="L40">
        <f t="shared" si="7"/>
        <v>3.4482758620689655E-2</v>
      </c>
      <c r="M40">
        <f t="shared" si="8"/>
        <v>3.4482758620689652E-26</v>
      </c>
      <c r="N40">
        <f t="shared" ca="1" si="9"/>
        <v>7.3341956477409784</v>
      </c>
    </row>
    <row r="41" spans="1:20" x14ac:dyDescent="0.25">
      <c r="A41" s="2">
        <v>29</v>
      </c>
      <c r="B41" s="2">
        <f t="shared" si="0"/>
        <v>2.9000000000000004</v>
      </c>
      <c r="D41">
        <f t="shared" si="4"/>
        <v>5.5661665243105842</v>
      </c>
      <c r="E41">
        <f t="shared" ca="1" si="1"/>
        <v>3.4921069025453242E-13</v>
      </c>
      <c r="F41">
        <f t="shared" ca="1" si="5"/>
        <v>5.5661665243109333</v>
      </c>
      <c r="G41">
        <f t="shared" ca="1" si="2"/>
        <v>-1.992064116466967E-12</v>
      </c>
      <c r="H41">
        <f t="shared" ca="1" si="6"/>
        <v>5.5661665243089411</v>
      </c>
      <c r="J41">
        <f t="shared" ca="1" si="3"/>
        <v>-1.6431300764452317E-12</v>
      </c>
      <c r="L41">
        <f t="shared" si="7"/>
        <v>3.3333333333333333E-2</v>
      </c>
      <c r="M41">
        <f t="shared" si="8"/>
        <v>3.3333333333333331E-26</v>
      </c>
      <c r="N41">
        <f t="shared" ca="1" si="9"/>
        <v>7.2752613436265774</v>
      </c>
    </row>
    <row r="42" spans="1:20" x14ac:dyDescent="0.25">
      <c r="A42" s="2">
        <v>30</v>
      </c>
      <c r="B42" s="2">
        <f t="shared" si="0"/>
        <v>3</v>
      </c>
      <c r="D42">
        <f t="shared" si="4"/>
        <v>5.4548431938243729</v>
      </c>
      <c r="E42">
        <f t="shared" ca="1" si="1"/>
        <v>-9.4848973287820606E-13</v>
      </c>
      <c r="F42">
        <f t="shared" ca="1" si="5"/>
        <v>5.4548431938234243</v>
      </c>
      <c r="G42">
        <f t="shared" ca="1" si="2"/>
        <v>2.4467501049558167E-12</v>
      </c>
      <c r="H42">
        <f t="shared" ca="1" si="6"/>
        <v>5.4548431938258712</v>
      </c>
      <c r="J42">
        <f t="shared" ca="1" si="3"/>
        <v>1.4983569940341113E-12</v>
      </c>
      <c r="L42">
        <f t="shared" si="7"/>
        <v>3.2258064516129031E-2</v>
      </c>
      <c r="M42">
        <f t="shared" si="8"/>
        <v>3.2258064516129032E-26</v>
      </c>
      <c r="N42">
        <f t="shared" ca="1" si="9"/>
        <v>7.2165381775039741</v>
      </c>
    </row>
    <row r="43" spans="1:20" x14ac:dyDescent="0.25">
      <c r="A43" s="2">
        <v>31</v>
      </c>
      <c r="B43" s="2">
        <f t="shared" si="0"/>
        <v>3.1</v>
      </c>
      <c r="D43">
        <f t="shared" si="4"/>
        <v>5.3457463299478851</v>
      </c>
      <c r="E43">
        <f t="shared" ca="1" si="1"/>
        <v>1.3677829774674193E-12</v>
      </c>
      <c r="F43">
        <f t="shared" ca="1" si="5"/>
        <v>5.3457463299492529</v>
      </c>
      <c r="G43">
        <f t="shared" ca="1" si="2"/>
        <v>1.1693632679626257E-12</v>
      </c>
      <c r="H43">
        <f t="shared" ca="1" si="6"/>
        <v>5.3457463299504226</v>
      </c>
      <c r="J43">
        <f t="shared" ca="1" si="3"/>
        <v>2.5375257450832578E-12</v>
      </c>
      <c r="L43">
        <f t="shared" si="7"/>
        <v>3.125E-2</v>
      </c>
      <c r="M43">
        <f t="shared" si="8"/>
        <v>3.1249999999999998E-26</v>
      </c>
      <c r="N43">
        <f t="shared" ca="1" si="9"/>
        <v>7.1580759322679253</v>
      </c>
      <c r="O43" s="8"/>
      <c r="Q43" s="8"/>
      <c r="R43" s="8"/>
      <c r="S43" s="8"/>
      <c r="T43" s="8"/>
    </row>
    <row r="44" spans="1:20" x14ac:dyDescent="0.25">
      <c r="A44" s="2">
        <v>32</v>
      </c>
      <c r="B44" s="2">
        <f t="shared" si="0"/>
        <v>3.2</v>
      </c>
      <c r="D44">
        <f t="shared" si="4"/>
        <v>5.2388314033489269</v>
      </c>
      <c r="E44">
        <f t="shared" ca="1" si="1"/>
        <v>-8.7288907201675686E-13</v>
      </c>
      <c r="F44">
        <f t="shared" ca="1" si="5"/>
        <v>5.2388314033480539</v>
      </c>
      <c r="G44">
        <f t="shared" ca="1" si="2"/>
        <v>-1.0448229809423969E-12</v>
      </c>
      <c r="H44">
        <f t="shared" ca="1" si="6"/>
        <v>5.2388314033470094</v>
      </c>
      <c r="J44">
        <f t="shared" ca="1" si="3"/>
        <v>-1.9175772081325704E-12</v>
      </c>
      <c r="L44">
        <f t="shared" si="7"/>
        <v>3.0303030303030304E-2</v>
      </c>
      <c r="M44">
        <f t="shared" si="8"/>
        <v>3.0303030303030302E-26</v>
      </c>
      <c r="N44">
        <f t="shared" ca="1" si="9"/>
        <v>7.0999170071491093</v>
      </c>
      <c r="O44" s="9"/>
      <c r="P44" s="8"/>
      <c r="Q44" s="9"/>
      <c r="R44" s="9"/>
      <c r="S44" s="9"/>
      <c r="T44" s="8"/>
    </row>
    <row r="45" spans="1:20" x14ac:dyDescent="0.25">
      <c r="A45" s="2">
        <v>33</v>
      </c>
      <c r="B45" s="2">
        <f t="shared" si="0"/>
        <v>3.3000000000000003</v>
      </c>
      <c r="D45">
        <f t="shared" si="4"/>
        <v>5.1340547752819479</v>
      </c>
      <c r="E45">
        <f t="shared" ca="1" si="1"/>
        <v>1.0364774734150082E-12</v>
      </c>
      <c r="F45">
        <f t="shared" ca="1" si="5"/>
        <v>5.1340547752829844</v>
      </c>
      <c r="G45">
        <f t="shared" ca="1" si="2"/>
        <v>1.8057925419542305E-13</v>
      </c>
      <c r="H45">
        <f t="shared" ca="1" si="6"/>
        <v>5.1340547752831647</v>
      </c>
      <c r="J45">
        <f t="shared" ca="1" si="3"/>
        <v>1.2168044349891716E-12</v>
      </c>
      <c r="L45">
        <f t="shared" si="7"/>
        <v>2.9411764705882356E-2</v>
      </c>
      <c r="M45">
        <f t="shared" si="8"/>
        <v>2.9411764705882349E-26</v>
      </c>
      <c r="N45">
        <f t="shared" ca="1" si="9"/>
        <v>7.0420975297412873</v>
      </c>
      <c r="O45" s="5"/>
      <c r="P45" s="6"/>
      <c r="Q45" s="7"/>
      <c r="R45" s="5"/>
      <c r="S45" s="6"/>
      <c r="T45" s="8"/>
    </row>
    <row r="46" spans="1:20" x14ac:dyDescent="0.25">
      <c r="A46" s="2">
        <v>34</v>
      </c>
      <c r="B46" s="2">
        <f t="shared" si="0"/>
        <v>3.4000000000000004</v>
      </c>
      <c r="D46">
        <f t="shared" si="4"/>
        <v>5.0313736797763084</v>
      </c>
      <c r="E46">
        <f t="shared" ca="1" si="1"/>
        <v>-1.6132181769108628E-12</v>
      </c>
      <c r="F46">
        <f t="shared" ca="1" si="5"/>
        <v>5.0313736797746955</v>
      </c>
      <c r="G46">
        <f t="shared" ca="1" si="2"/>
        <v>-7.7925272201766007E-13</v>
      </c>
      <c r="H46">
        <f t="shared" ca="1" si="6"/>
        <v>5.0313736797739166</v>
      </c>
      <c r="J46">
        <f t="shared" ca="1" si="3"/>
        <v>-2.3918644842524373E-12</v>
      </c>
      <c r="L46">
        <f t="shared" si="7"/>
        <v>2.8571428571428571E-2</v>
      </c>
      <c r="M46">
        <f t="shared" si="8"/>
        <v>2.8571428571428567E-26</v>
      </c>
      <c r="N46">
        <f t="shared" ca="1" si="9"/>
        <v>6.9846482768850766</v>
      </c>
      <c r="O46" s="5"/>
      <c r="P46" s="6"/>
      <c r="Q46" s="7"/>
      <c r="R46" s="5"/>
      <c r="S46" s="6"/>
      <c r="T46" s="8"/>
    </row>
    <row r="47" spans="1:20" x14ac:dyDescent="0.25">
      <c r="A47" s="2">
        <v>35</v>
      </c>
      <c r="B47" s="2">
        <f t="shared" si="0"/>
        <v>3.5</v>
      </c>
      <c r="D47">
        <f t="shared" si="4"/>
        <v>4.9307462061807819</v>
      </c>
      <c r="E47">
        <f t="shared" ca="1" si="1"/>
        <v>4.0068269395527676E-13</v>
      </c>
      <c r="F47">
        <f t="shared" ca="1" si="5"/>
        <v>4.9307462061811824</v>
      </c>
      <c r="G47">
        <f t="shared" ca="1" si="2"/>
        <v>-1.6725676617246358E-12</v>
      </c>
      <c r="H47">
        <f t="shared" ca="1" si="6"/>
        <v>4.93074620617951</v>
      </c>
      <c r="J47">
        <f t="shared" ca="1" si="3"/>
        <v>-1.2718714970105793E-12</v>
      </c>
      <c r="L47">
        <f t="shared" si="7"/>
        <v>2.7777777777777776E-2</v>
      </c>
      <c r="M47">
        <f t="shared" si="8"/>
        <v>2.7777777777777772E-26</v>
      </c>
      <c r="N47">
        <f t="shared" ca="1" si="9"/>
        <v>6.9275954415876999</v>
      </c>
      <c r="O47" s="5"/>
      <c r="P47" s="6"/>
      <c r="Q47" s="7"/>
      <c r="R47" s="5"/>
      <c r="S47" s="6"/>
      <c r="T47" s="8"/>
    </row>
    <row r="48" spans="1:20" x14ac:dyDescent="0.25">
      <c r="A48" s="2">
        <v>36</v>
      </c>
      <c r="B48" s="2">
        <f t="shared" si="0"/>
        <v>3.6</v>
      </c>
      <c r="D48">
        <f t="shared" si="4"/>
        <v>4.8321312820571665</v>
      </c>
      <c r="E48">
        <f t="shared" ca="1" si="1"/>
        <v>7.0879915230071713E-13</v>
      </c>
      <c r="F48">
        <f t="shared" ca="1" si="5"/>
        <v>4.8321312820578752</v>
      </c>
      <c r="G48">
        <f t="shared" ca="1" si="2"/>
        <v>-7.7351604787997291E-13</v>
      </c>
      <c r="H48">
        <f t="shared" ca="1" si="6"/>
        <v>4.8321312820571016</v>
      </c>
      <c r="J48">
        <f t="shared" ca="1" si="3"/>
        <v>-6.4837024638109142E-14</v>
      </c>
      <c r="L48">
        <f t="shared" si="7"/>
        <v>2.7027027027027025E-2</v>
      </c>
      <c r="M48">
        <f t="shared" si="8"/>
        <v>2.7027027027027022E-26</v>
      </c>
      <c r="N48">
        <f t="shared" ca="1" si="9"/>
        <v>6.8709612751139</v>
      </c>
      <c r="O48" s="5"/>
      <c r="P48" s="6"/>
      <c r="Q48" s="7"/>
      <c r="R48" s="5"/>
      <c r="S48" s="6"/>
      <c r="T48" s="8"/>
    </row>
    <row r="49" spans="1:20" x14ac:dyDescent="0.25">
      <c r="A49" s="2">
        <v>37</v>
      </c>
      <c r="B49" s="2">
        <f t="shared" si="0"/>
        <v>3.7</v>
      </c>
      <c r="D49">
        <f t="shared" si="4"/>
        <v>4.735488656416023</v>
      </c>
      <c r="E49">
        <f t="shared" ca="1" si="1"/>
        <v>-1.4929495682478838E-12</v>
      </c>
      <c r="F49">
        <f t="shared" ca="1" si="5"/>
        <v>4.73548865641453</v>
      </c>
      <c r="G49">
        <f t="shared" ca="1" si="2"/>
        <v>6.4578575045300224E-13</v>
      </c>
      <c r="H49">
        <f t="shared" ca="1" si="6"/>
        <v>4.7354886564151757</v>
      </c>
      <c r="J49">
        <f t="shared" ca="1" si="3"/>
        <v>-8.4732221239391947E-13</v>
      </c>
      <c r="L49">
        <f t="shared" si="7"/>
        <v>2.6315789473684206E-2</v>
      </c>
      <c r="M49">
        <f t="shared" si="8"/>
        <v>2.6315789473684205E-26</v>
      </c>
      <c r="N49">
        <f t="shared" ca="1" si="9"/>
        <v>6.8147646272534068</v>
      </c>
      <c r="O49" s="5"/>
      <c r="P49" s="6"/>
      <c r="Q49" s="7"/>
      <c r="R49" s="5"/>
      <c r="S49" s="6"/>
      <c r="T49" s="8"/>
    </row>
    <row r="50" spans="1:20" x14ac:dyDescent="0.25">
      <c r="A50" s="2">
        <v>38</v>
      </c>
      <c r="B50" s="2">
        <f t="shared" si="0"/>
        <v>3.8000000000000003</v>
      </c>
      <c r="D50">
        <f t="shared" si="4"/>
        <v>4.6407788832877026</v>
      </c>
      <c r="E50">
        <f t="shared" ca="1" si="1"/>
        <v>1.3112169386492451E-13</v>
      </c>
      <c r="F50">
        <f t="shared" ca="1" si="5"/>
        <v>4.6407788832878341</v>
      </c>
      <c r="G50">
        <f t="shared" ca="1" si="2"/>
        <v>-1.3700550596977297E-12</v>
      </c>
      <c r="H50">
        <f t="shared" ca="1" si="6"/>
        <v>4.6407788832864636</v>
      </c>
      <c r="J50">
        <f t="shared" ca="1" si="3"/>
        <v>-1.2390088954816747E-12</v>
      </c>
      <c r="L50">
        <f t="shared" si="7"/>
        <v>2.564102564102564E-2</v>
      </c>
      <c r="M50">
        <f t="shared" si="8"/>
        <v>2.5641025641025636E-26</v>
      </c>
      <c r="N50">
        <f t="shared" ca="1" si="9"/>
        <v>6.7590214030491262</v>
      </c>
      <c r="O50" s="5"/>
      <c r="P50" s="6"/>
      <c r="Q50" s="7"/>
      <c r="R50" s="5"/>
      <c r="S50" s="6"/>
      <c r="T50" s="8"/>
    </row>
    <row r="51" spans="1:20" x14ac:dyDescent="0.25">
      <c r="A51" s="2">
        <v>39</v>
      </c>
      <c r="B51" s="2">
        <f t="shared" si="0"/>
        <v>3.9000000000000004</v>
      </c>
      <c r="D51">
        <f t="shared" si="4"/>
        <v>4.5479633056219484</v>
      </c>
      <c r="E51">
        <f t="shared" ca="1" si="1"/>
        <v>-7.6682576649793447E-14</v>
      </c>
      <c r="F51">
        <f t="shared" ca="1" si="5"/>
        <v>4.547963305621872</v>
      </c>
      <c r="G51">
        <f t="shared" ca="1" si="2"/>
        <v>-4.2582319187707682E-13</v>
      </c>
      <c r="H51">
        <f t="shared" ca="1" si="6"/>
        <v>4.5479633056214466</v>
      </c>
      <c r="J51">
        <f t="shared" ca="1" si="3"/>
        <v>-5.0182080713057076E-13</v>
      </c>
      <c r="L51">
        <f t="shared" si="7"/>
        <v>2.4999999999999994E-2</v>
      </c>
      <c r="M51">
        <f t="shared" si="8"/>
        <v>2.4999999999999995E-26</v>
      </c>
      <c r="N51">
        <f t="shared" ca="1" si="9"/>
        <v>6.7037449506134346</v>
      </c>
      <c r="O51" s="5"/>
      <c r="P51" s="6"/>
      <c r="Q51" s="7"/>
      <c r="R51" s="5"/>
      <c r="S51" s="6"/>
      <c r="T51" s="8"/>
    </row>
    <row r="52" spans="1:20" x14ac:dyDescent="0.25">
      <c r="A52" s="2">
        <v>40</v>
      </c>
      <c r="B52" s="2">
        <f t="shared" si="0"/>
        <v>4</v>
      </c>
      <c r="D52">
        <f t="shared" si="4"/>
        <v>4.457004039509509</v>
      </c>
      <c r="E52">
        <f t="shared" ca="1" si="1"/>
        <v>-1.0281972273732937E-12</v>
      </c>
      <c r="F52">
        <f t="shared" ca="1" si="5"/>
        <v>4.4570040395084805</v>
      </c>
      <c r="G52">
        <f t="shared" ca="1" si="2"/>
        <v>-6.5072015953741711E-14</v>
      </c>
      <c r="H52">
        <f t="shared" ca="1" si="6"/>
        <v>4.4570040395084156</v>
      </c>
      <c r="J52">
        <f t="shared" ca="1" si="3"/>
        <v>-1.0933476346508542E-12</v>
      </c>
      <c r="L52">
        <f t="shared" si="7"/>
        <v>2.4390243902439022E-2</v>
      </c>
      <c r="M52">
        <f t="shared" si="8"/>
        <v>2.439024390243902E-26</v>
      </c>
      <c r="N52">
        <f t="shared" ca="1" si="9"/>
        <v>6.6489463918059952</v>
      </c>
      <c r="O52" s="5"/>
      <c r="P52" s="6"/>
      <c r="Q52" s="7"/>
      <c r="R52" s="5"/>
      <c r="S52" s="6"/>
      <c r="T52" s="8"/>
    </row>
    <row r="53" spans="1:20" x14ac:dyDescent="0.25">
      <c r="A53" s="2">
        <v>41</v>
      </c>
      <c r="B53" s="2">
        <f t="shared" si="0"/>
        <v>4.1000000000000005</v>
      </c>
      <c r="D53">
        <f t="shared" si="4"/>
        <v>4.3678639587193189</v>
      </c>
      <c r="E53">
        <f t="shared" ca="1" si="1"/>
        <v>2.6527258350444164E-12</v>
      </c>
      <c r="F53">
        <f t="shared" ca="1" si="5"/>
        <v>4.3678639587219719</v>
      </c>
      <c r="G53">
        <f t="shared" ca="1" si="2"/>
        <v>5.9317283010309823E-13</v>
      </c>
      <c r="H53">
        <f t="shared" ca="1" si="6"/>
        <v>4.3678639587225652</v>
      </c>
      <c r="J53">
        <f t="shared" ca="1" si="3"/>
        <v>3.2462921240039577E-12</v>
      </c>
      <c r="L53">
        <f t="shared" si="7"/>
        <v>2.3809523809523808E-2</v>
      </c>
      <c r="M53">
        <f t="shared" si="8"/>
        <v>2.3809523809523806E-26</v>
      </c>
      <c r="N53">
        <f t="shared" ca="1" si="9"/>
        <v>6.5946349053040088</v>
      </c>
      <c r="O53" s="5"/>
      <c r="P53" s="6"/>
      <c r="Q53" s="7"/>
      <c r="R53" s="5"/>
      <c r="S53" s="6"/>
      <c r="T53" s="8"/>
    </row>
    <row r="54" spans="1:20" x14ac:dyDescent="0.25">
      <c r="A54" s="2">
        <v>42</v>
      </c>
      <c r="B54" s="2">
        <f t="shared" si="0"/>
        <v>4.2</v>
      </c>
      <c r="D54">
        <f t="shared" si="4"/>
        <v>4.2805066795449322</v>
      </c>
      <c r="E54">
        <f t="shared" ca="1" si="1"/>
        <v>1.3177571778680833E-13</v>
      </c>
      <c r="F54">
        <f t="shared" ca="1" si="5"/>
        <v>4.2805066795450637</v>
      </c>
      <c r="G54">
        <f t="shared" ca="1" si="2"/>
        <v>1.0869022201062575E-12</v>
      </c>
      <c r="H54">
        <f t="shared" ca="1" si="6"/>
        <v>4.2805066795461508</v>
      </c>
      <c r="J54">
        <f t="shared" ca="1" si="3"/>
        <v>1.2185807918285718E-12</v>
      </c>
      <c r="L54">
        <f t="shared" si="7"/>
        <v>2.3255813953488372E-2</v>
      </c>
      <c r="M54">
        <f t="shared" si="8"/>
        <v>2.3255813953488366E-26</v>
      </c>
      <c r="N54">
        <f t="shared" ca="1" si="9"/>
        <v>6.5408179698212683</v>
      </c>
      <c r="O54" s="5"/>
      <c r="P54" s="6"/>
      <c r="Q54" s="7"/>
      <c r="R54" s="5"/>
      <c r="S54" s="6"/>
      <c r="T54" s="8"/>
    </row>
    <row r="55" spans="1:20" x14ac:dyDescent="0.25">
      <c r="A55" s="2">
        <v>43</v>
      </c>
      <c r="B55" s="2">
        <f t="shared" si="0"/>
        <v>4.3</v>
      </c>
      <c r="D55">
        <f t="shared" si="4"/>
        <v>4.1948965459540339</v>
      </c>
      <c r="E55">
        <f t="shared" ca="1" si="1"/>
        <v>-3.3603323078505036E-13</v>
      </c>
      <c r="F55">
        <f t="shared" ca="1" si="5"/>
        <v>4.1948965459536982</v>
      </c>
      <c r="G55">
        <f t="shared" ca="1" si="2"/>
        <v>4.0374559667147192E-13</v>
      </c>
      <c r="H55">
        <f t="shared" ca="1" si="6"/>
        <v>4.1948965459541023</v>
      </c>
      <c r="J55">
        <f t="shared" ca="1" si="3"/>
        <v>6.8389738316909643E-14</v>
      </c>
      <c r="L55">
        <f t="shared" si="7"/>
        <v>2.2727272727272724E-2</v>
      </c>
      <c r="M55">
        <f t="shared" si="8"/>
        <v>2.2727272727272723E-26</v>
      </c>
      <c r="N55">
        <f t="shared" ca="1" si="9"/>
        <v>6.4875015738242876</v>
      </c>
      <c r="O55" s="5"/>
      <c r="P55" s="6"/>
      <c r="Q55" s="7"/>
      <c r="R55" s="5"/>
      <c r="S55" s="6"/>
      <c r="T55" s="8"/>
    </row>
    <row r="56" spans="1:20" x14ac:dyDescent="0.25">
      <c r="A56" s="2">
        <v>44</v>
      </c>
      <c r="B56" s="2">
        <f t="shared" si="0"/>
        <v>4.4000000000000004</v>
      </c>
      <c r="D56">
        <f t="shared" si="4"/>
        <v>4.1109986150349531</v>
      </c>
      <c r="E56">
        <f t="shared" ca="1" si="1"/>
        <v>3.5338870866642235E-13</v>
      </c>
      <c r="F56">
        <f t="shared" ca="1" si="5"/>
        <v>4.1109986150353066</v>
      </c>
      <c r="G56">
        <f t="shared" ca="1" si="2"/>
        <v>1.2856677194332078E-12</v>
      </c>
      <c r="H56">
        <f t="shared" ca="1" si="6"/>
        <v>4.1109986150365927</v>
      </c>
      <c r="J56">
        <f t="shared" ca="1" si="3"/>
        <v>1.6395773627664312E-12</v>
      </c>
      <c r="L56">
        <f t="shared" si="7"/>
        <v>2.222222222222222E-2</v>
      </c>
      <c r="M56">
        <f t="shared" si="8"/>
        <v>2.2222222222222219E-26</v>
      </c>
      <c r="N56">
        <f t="shared" ca="1" si="9"/>
        <v>6.4346903969623392</v>
      </c>
      <c r="O56" s="8"/>
      <c r="P56" s="8"/>
      <c r="Q56" s="8"/>
      <c r="R56" s="8"/>
      <c r="S56" s="8"/>
      <c r="T56" s="8"/>
    </row>
    <row r="57" spans="1:20" x14ac:dyDescent="0.25">
      <c r="A57" s="2">
        <v>45</v>
      </c>
      <c r="B57" s="2">
        <f t="shared" si="0"/>
        <v>4.5</v>
      </c>
      <c r="D57">
        <f t="shared" si="4"/>
        <v>4.0287786427342542</v>
      </c>
      <c r="E57">
        <f t="shared" ca="1" si="1"/>
        <v>4.0399445896974782E-13</v>
      </c>
      <c r="F57">
        <f t="shared" ca="1" si="5"/>
        <v>4.0287786427346584</v>
      </c>
      <c r="G57">
        <f t="shared" ca="1" si="2"/>
        <v>-1.8221005020728193E-12</v>
      </c>
      <c r="H57">
        <f t="shared" ca="1" si="6"/>
        <v>4.0287786427328358</v>
      </c>
      <c r="J57">
        <f t="shared" ca="1" si="3"/>
        <v>-1.4184209362611E-12</v>
      </c>
      <c r="L57">
        <f t="shared" si="7"/>
        <v>2.1739130434782605E-2</v>
      </c>
      <c r="M57">
        <f t="shared" si="8"/>
        <v>2.1739130434782605E-26</v>
      </c>
      <c r="N57">
        <f t="shared" ca="1" si="9"/>
        <v>6.3823879675225674</v>
      </c>
    </row>
    <row r="58" spans="1:20" x14ac:dyDescent="0.25">
      <c r="A58" s="2">
        <v>46</v>
      </c>
      <c r="B58" s="2">
        <f t="shared" si="0"/>
        <v>4.6000000000000005</v>
      </c>
      <c r="D58">
        <f t="shared" si="4"/>
        <v>3.9482030698795691</v>
      </c>
      <c r="E58">
        <f t="shared" ca="1" si="1"/>
        <v>-1.3025634635521948E-12</v>
      </c>
      <c r="F58">
        <f t="shared" ca="1" si="5"/>
        <v>3.9482030698782666</v>
      </c>
      <c r="G58">
        <f t="shared" ca="1" si="2"/>
        <v>6.1738160116889795E-13</v>
      </c>
      <c r="H58">
        <f t="shared" ca="1" si="6"/>
        <v>3.9482030698788839</v>
      </c>
      <c r="J58">
        <f t="shared" ca="1" si="3"/>
        <v>-6.8522965079864662E-13</v>
      </c>
      <c r="L58">
        <f t="shared" si="7"/>
        <v>2.1276595744680851E-2</v>
      </c>
      <c r="M58">
        <f t="shared" si="8"/>
        <v>2.1276595744680847E-26</v>
      </c>
      <c r="N58">
        <f t="shared" ca="1" si="9"/>
        <v>6.3305967994875951</v>
      </c>
    </row>
    <row r="59" spans="1:20" x14ac:dyDescent="0.25">
      <c r="A59" s="2">
        <v>47</v>
      </c>
      <c r="B59" s="2">
        <f t="shared" si="0"/>
        <v>4.7</v>
      </c>
      <c r="D59">
        <f t="shared" si="4"/>
        <v>3.8692390084819777</v>
      </c>
      <c r="E59">
        <f t="shared" ca="1" si="1"/>
        <v>1.3586328264048666E-13</v>
      </c>
      <c r="F59">
        <f t="shared" ca="1" si="5"/>
        <v>3.8692390084821136</v>
      </c>
      <c r="G59">
        <f t="shared" ca="1" si="2"/>
        <v>-1.4261935871396864E-12</v>
      </c>
      <c r="H59">
        <f t="shared" ca="1" si="6"/>
        <v>3.8692390084806871</v>
      </c>
      <c r="J59">
        <f t="shared" ca="1" si="3"/>
        <v>-1.290523243824282E-12</v>
      </c>
      <c r="L59">
        <f t="shared" si="7"/>
        <v>2.0833333333333332E-2</v>
      </c>
      <c r="M59">
        <f t="shared" si="8"/>
        <v>2.0833333333333329E-26</v>
      </c>
      <c r="N59">
        <f t="shared" ca="1" si="9"/>
        <v>6.2793185121749513</v>
      </c>
    </row>
    <row r="60" spans="1:20" x14ac:dyDescent="0.25">
      <c r="A60" s="2">
        <v>48</v>
      </c>
      <c r="B60" s="2">
        <f t="shared" si="0"/>
        <v>4.8000000000000007</v>
      </c>
      <c r="D60">
        <f t="shared" si="4"/>
        <v>3.7918542283123382</v>
      </c>
      <c r="E60">
        <f t="shared" ca="1" si="1"/>
        <v>2.1791523095659271E-12</v>
      </c>
      <c r="F60">
        <f t="shared" ca="1" si="5"/>
        <v>3.7918542283145173</v>
      </c>
      <c r="G60">
        <f t="shared" ca="1" si="2"/>
        <v>6.5767555546951848E-13</v>
      </c>
      <c r="H60">
        <f t="shared" ca="1" si="6"/>
        <v>3.791854228315175</v>
      </c>
      <c r="J60">
        <f t="shared" ca="1" si="3"/>
        <v>2.8368418725222E-12</v>
      </c>
      <c r="L60">
        <f t="shared" si="7"/>
        <v>2.0408163265306117E-2</v>
      </c>
      <c r="M60">
        <f t="shared" si="8"/>
        <v>2.0408163265306116E-26</v>
      </c>
      <c r="N60">
        <f t="shared" ca="1" si="9"/>
        <v>6.2285539349533234</v>
      </c>
    </row>
    <row r="61" spans="1:20" x14ac:dyDescent="0.25">
      <c r="A61" s="2">
        <v>49</v>
      </c>
      <c r="B61" s="2">
        <f t="shared" si="0"/>
        <v>4.9000000000000004</v>
      </c>
      <c r="D61">
        <f t="shared" si="4"/>
        <v>3.7160171437460914</v>
      </c>
      <c r="E61">
        <f t="shared" ca="1" si="1"/>
        <v>7.7416472494110794E-14</v>
      </c>
      <c r="F61">
        <f t="shared" ca="1" si="5"/>
        <v>3.7160171437461686</v>
      </c>
      <c r="G61">
        <f t="shared" ca="1" si="2"/>
        <v>-3.5966489381820948E-13</v>
      </c>
      <c r="H61">
        <f t="shared" ca="1" si="6"/>
        <v>3.7160171437458089</v>
      </c>
      <c r="J61">
        <f t="shared" ca="1" si="3"/>
        <v>-2.8244073746463982E-13</v>
      </c>
      <c r="L61">
        <f t="shared" si="7"/>
        <v>1.9999999999999997E-2</v>
      </c>
      <c r="M61">
        <f t="shared" si="8"/>
        <v>1.9999999999999992E-26</v>
      </c>
      <c r="N61">
        <f t="shared" ca="1" si="9"/>
        <v>6.1783031991291733</v>
      </c>
    </row>
    <row r="62" spans="1:20" x14ac:dyDescent="0.25">
      <c r="A62" s="2">
        <v>50</v>
      </c>
      <c r="B62" s="2">
        <f t="shared" si="0"/>
        <v>5</v>
      </c>
      <c r="D62">
        <f t="shared" si="4"/>
        <v>3.6416968008711694</v>
      </c>
      <c r="E62">
        <f t="shared" ca="1" si="1"/>
        <v>-1.3758599173344131E-13</v>
      </c>
      <c r="F62">
        <f t="shared" ca="1" si="5"/>
        <v>3.6416968008710318</v>
      </c>
      <c r="G62">
        <f t="shared" ca="1" si="2"/>
        <v>1.5497000862813492E-13</v>
      </c>
      <c r="H62">
        <f t="shared" ca="1" si="6"/>
        <v>3.6416968008711867</v>
      </c>
      <c r="J62">
        <f t="shared" ca="1" si="3"/>
        <v>1.7319479184152442E-14</v>
      </c>
      <c r="L62">
        <f t="shared" si="7"/>
        <v>1.9607843137254898E-2</v>
      </c>
      <c r="M62">
        <f t="shared" si="8"/>
        <v>1.9607843137254895E-26</v>
      </c>
      <c r="N62">
        <f t="shared" ca="1" si="9"/>
        <v>6.1285658187711736</v>
      </c>
    </row>
    <row r="63" spans="1:20" x14ac:dyDescent="0.25">
      <c r="A63" s="2">
        <v>51</v>
      </c>
      <c r="B63" s="2">
        <f t="shared" si="0"/>
        <v>5.1000000000000005</v>
      </c>
      <c r="D63">
        <f t="shared" si="4"/>
        <v>3.5688628648537462</v>
      </c>
      <c r="E63">
        <f t="shared" ca="1" si="1"/>
        <v>1.2206238626327719E-13</v>
      </c>
      <c r="F63">
        <f t="shared" ca="1" si="5"/>
        <v>3.5688628648538683</v>
      </c>
      <c r="G63">
        <f t="shared" ca="1" si="2"/>
        <v>1.3022257554181663E-12</v>
      </c>
      <c r="H63">
        <f t="shared" ca="1" si="6"/>
        <v>3.5688628648551703</v>
      </c>
      <c r="J63">
        <f t="shared" ca="1" si="3"/>
        <v>1.4241940959891508E-12</v>
      </c>
      <c r="L63">
        <f t="shared" si="7"/>
        <v>1.9230769230769225E-2</v>
      </c>
      <c r="M63">
        <f t="shared" si="8"/>
        <v>1.9230769230769222E-26</v>
      </c>
      <c r="N63">
        <f t="shared" ca="1" si="9"/>
        <v>6.0793407619650965</v>
      </c>
    </row>
    <row r="64" spans="1:20" x14ac:dyDescent="0.25">
      <c r="A64" s="2">
        <v>52</v>
      </c>
      <c r="B64" s="2">
        <f t="shared" si="0"/>
        <v>5.2</v>
      </c>
      <c r="D64">
        <f t="shared" si="4"/>
        <v>3.4974856075566714</v>
      </c>
      <c r="E64">
        <f t="shared" ca="1" si="1"/>
        <v>1.2051675355854432E-13</v>
      </c>
      <c r="F64">
        <f t="shared" ca="1" si="5"/>
        <v>3.4974856075567917</v>
      </c>
      <c r="G64">
        <f t="shared" ca="1" si="2"/>
        <v>-7.522469702566161E-13</v>
      </c>
      <c r="H64">
        <f t="shared" ca="1" si="6"/>
        <v>3.4974856075560394</v>
      </c>
      <c r="J64">
        <f t="shared" ca="1" si="3"/>
        <v>-6.319389456166391E-13</v>
      </c>
      <c r="L64">
        <f t="shared" si="7"/>
        <v>1.8867924528301879E-2</v>
      </c>
      <c r="M64">
        <f t="shared" si="8"/>
        <v>1.8867924528301878E-26</v>
      </c>
      <c r="N64">
        <f t="shared" ca="1" si="9"/>
        <v>6.0306265137686994</v>
      </c>
    </row>
    <row r="65" spans="1:14" x14ac:dyDescent="0.25">
      <c r="A65" s="2">
        <v>53</v>
      </c>
      <c r="B65" s="2">
        <f t="shared" si="0"/>
        <v>5.3000000000000007</v>
      </c>
      <c r="D65">
        <f t="shared" si="4"/>
        <v>3.4275358954055379</v>
      </c>
      <c r="E65">
        <f t="shared" ca="1" si="1"/>
        <v>-7.4655930232885613E-13</v>
      </c>
      <c r="F65">
        <f t="shared" ca="1" si="5"/>
        <v>3.4275358954047914</v>
      </c>
      <c r="G65">
        <f t="shared" ca="1" si="2"/>
        <v>1.4278390950210656E-12</v>
      </c>
      <c r="H65">
        <f t="shared" ca="1" si="6"/>
        <v>3.4275358954062192</v>
      </c>
      <c r="J65">
        <f t="shared" ca="1" si="3"/>
        <v>6.8123284790999605E-13</v>
      </c>
      <c r="L65">
        <f t="shared" si="7"/>
        <v>1.8518518518518511E-2</v>
      </c>
      <c r="M65">
        <f t="shared" si="8"/>
        <v>1.8518518518518509E-26</v>
      </c>
      <c r="N65">
        <f t="shared" ca="1" si="9"/>
        <v>5.9824211319471718</v>
      </c>
    </row>
    <row r="66" spans="1:14" x14ac:dyDescent="0.25">
      <c r="A66" s="2">
        <v>54</v>
      </c>
      <c r="B66" s="2">
        <f t="shared" si="0"/>
        <v>5.4</v>
      </c>
      <c r="D66">
        <f t="shared" si="4"/>
        <v>3.3589851774974271</v>
      </c>
      <c r="E66">
        <f t="shared" ca="1" si="1"/>
        <v>-1.1724746878842258E-13</v>
      </c>
      <c r="F66">
        <f t="shared" ca="1" si="5"/>
        <v>3.3589851774973098</v>
      </c>
      <c r="G66">
        <f t="shared" ca="1" si="2"/>
        <v>-4.8831994735385533E-13</v>
      </c>
      <c r="H66">
        <f t="shared" ca="1" si="6"/>
        <v>3.3589851774968214</v>
      </c>
      <c r="J66">
        <f t="shared" ca="1" si="3"/>
        <v>-6.0573768223548541E-13</v>
      </c>
      <c r="L66">
        <f t="shared" si="7"/>
        <v>1.8181818181818174E-2</v>
      </c>
      <c r="M66">
        <f t="shared" si="8"/>
        <v>1.8181818181818171E-26</v>
      </c>
      <c r="N66">
        <f t="shared" ca="1" si="9"/>
        <v>5.934722296411711</v>
      </c>
    </row>
    <row r="67" spans="1:14" x14ac:dyDescent="0.25">
      <c r="A67" s="2">
        <v>55</v>
      </c>
      <c r="B67" s="2">
        <f t="shared" si="0"/>
        <v>5.5</v>
      </c>
      <c r="D67">
        <f t="shared" si="4"/>
        <v>3.2918054739474787</v>
      </c>
      <c r="E67">
        <f t="shared" ca="1" si="1"/>
        <v>-1.5956412410829657E-14</v>
      </c>
      <c r="F67">
        <f t="shared" ca="1" si="5"/>
        <v>3.2918054739474627</v>
      </c>
      <c r="G67">
        <f t="shared" ca="1" si="2"/>
        <v>2.4546084034002424E-13</v>
      </c>
      <c r="H67">
        <f t="shared" ca="1" si="6"/>
        <v>3.2918054739477083</v>
      </c>
      <c r="J67">
        <f t="shared" ca="1" si="3"/>
        <v>2.2959412149248237E-13</v>
      </c>
      <c r="L67">
        <f t="shared" si="7"/>
        <v>1.7857142857142849E-2</v>
      </c>
      <c r="M67">
        <f t="shared" si="8"/>
        <v>1.7857142857142849E-26</v>
      </c>
      <c r="N67">
        <f t="shared" ca="1" si="9"/>
        <v>5.8875273531534251</v>
      </c>
    </row>
    <row r="68" spans="1:14" x14ac:dyDescent="0.25">
      <c r="A68" s="2">
        <v>56</v>
      </c>
      <c r="B68" s="2">
        <f t="shared" si="0"/>
        <v>5.6000000000000005</v>
      </c>
      <c r="D68">
        <f t="shared" si="4"/>
        <v>3.2259693644685292</v>
      </c>
      <c r="E68">
        <f t="shared" ca="1" si="1"/>
        <v>1.839811398465416E-12</v>
      </c>
      <c r="F68">
        <f t="shared" ca="1" si="5"/>
        <v>3.2259693644703691</v>
      </c>
      <c r="G68">
        <f t="shared" ca="1" si="2"/>
        <v>1.6884680974754312E-13</v>
      </c>
      <c r="H68">
        <f t="shared" ca="1" si="6"/>
        <v>3.2259693644705378</v>
      </c>
      <c r="J68">
        <f t="shared" ca="1" si="3"/>
        <v>2.0086154961518332E-12</v>
      </c>
      <c r="L68">
        <f t="shared" si="7"/>
        <v>1.7543859649122803E-2</v>
      </c>
      <c r="M68">
        <f t="shared" si="8"/>
        <v>1.7543859649122799E-26</v>
      </c>
      <c r="N68">
        <f t="shared" ca="1" si="9"/>
        <v>5.8408333533519707</v>
      </c>
    </row>
    <row r="69" spans="1:14" x14ac:dyDescent="0.25">
      <c r="A69" s="2">
        <v>57</v>
      </c>
      <c r="B69" s="2">
        <f t="shared" si="0"/>
        <v>5.7</v>
      </c>
      <c r="D69">
        <f t="shared" si="4"/>
        <v>3.1614499771791587</v>
      </c>
      <c r="E69">
        <f t="shared" ca="1" si="1"/>
        <v>2.0631170490033632E-13</v>
      </c>
      <c r="F69">
        <f t="shared" ca="1" si="5"/>
        <v>3.1614499771793652</v>
      </c>
      <c r="G69">
        <f t="shared" ca="1" si="2"/>
        <v>-5.895092199177654E-13</v>
      </c>
      <c r="H69">
        <f t="shared" ca="1" si="6"/>
        <v>3.1614499771787758</v>
      </c>
      <c r="J69">
        <f t="shared" ca="1" si="3"/>
        <v>-3.8280489889075398E-13</v>
      </c>
      <c r="L69">
        <f t="shared" si="7"/>
        <v>1.724137931034482E-2</v>
      </c>
      <c r="M69">
        <f t="shared" si="8"/>
        <v>1.724137931034482E-26</v>
      </c>
      <c r="N69">
        <f t="shared" ca="1" si="9"/>
        <v>5.794637088245536</v>
      </c>
    </row>
    <row r="70" spans="1:14" x14ac:dyDescent="0.25">
      <c r="A70" s="2">
        <v>58</v>
      </c>
      <c r="B70" s="2">
        <f t="shared" si="0"/>
        <v>5.8000000000000007</v>
      </c>
      <c r="D70">
        <f t="shared" si="4"/>
        <v>3.0982209776355756</v>
      </c>
      <c r="E70">
        <f t="shared" ca="1" si="1"/>
        <v>6.7315700545447391E-13</v>
      </c>
      <c r="F70">
        <f t="shared" ca="1" si="5"/>
        <v>3.0982209776362488</v>
      </c>
      <c r="G70">
        <f t="shared" ca="1" si="2"/>
        <v>4.2724471097795279E-13</v>
      </c>
      <c r="H70">
        <f t="shared" ca="1" si="6"/>
        <v>3.098220977636676</v>
      </c>
      <c r="J70">
        <f t="shared" ca="1" si="3"/>
        <v>1.1004530620084552E-12</v>
      </c>
      <c r="L70">
        <f t="shared" si="7"/>
        <v>1.6949152542372878E-2</v>
      </c>
      <c r="M70">
        <f t="shared" si="8"/>
        <v>1.6949152542372875E-26</v>
      </c>
      <c r="N70">
        <f t="shared" ca="1" si="9"/>
        <v>5.748935120269115</v>
      </c>
    </row>
    <row r="71" spans="1:14" x14ac:dyDescent="0.25">
      <c r="A71" s="2">
        <v>59</v>
      </c>
      <c r="B71" s="2">
        <f t="shared" si="0"/>
        <v>5.9</v>
      </c>
      <c r="D71">
        <f t="shared" si="4"/>
        <v>3.0362565580828642</v>
      </c>
      <c r="E71">
        <f t="shared" ca="1" si="1"/>
        <v>-9.6836693438729319E-13</v>
      </c>
      <c r="F71">
        <f t="shared" ca="1" si="5"/>
        <v>3.0362565580818957</v>
      </c>
      <c r="G71">
        <f t="shared" ca="1" si="2"/>
        <v>8.7347088938211491E-13</v>
      </c>
      <c r="H71">
        <f t="shared" ca="1" si="6"/>
        <v>3.0362565580827692</v>
      </c>
      <c r="J71">
        <f t="shared" ca="1" si="3"/>
        <v>-9.50350909079134E-14</v>
      </c>
      <c r="L71">
        <f t="shared" si="7"/>
        <v>1.6666666666666663E-2</v>
      </c>
      <c r="M71">
        <f t="shared" si="8"/>
        <v>1.6666666666666663E-26</v>
      </c>
      <c r="N71">
        <f t="shared" ca="1" si="9"/>
        <v>5.7037238108993424</v>
      </c>
    </row>
    <row r="72" spans="1:14" x14ac:dyDescent="0.25">
      <c r="A72" s="2">
        <v>60</v>
      </c>
      <c r="B72" s="2">
        <f t="shared" si="0"/>
        <v>6</v>
      </c>
      <c r="D72">
        <f t="shared" si="4"/>
        <v>2.975531426921207</v>
      </c>
      <c r="E72">
        <f t="shared" ca="1" si="1"/>
        <v>5.638831471192676E-13</v>
      </c>
      <c r="F72">
        <f t="shared" ca="1" si="5"/>
        <v>2.975531426921771</v>
      </c>
      <c r="G72">
        <f t="shared" ca="1" si="2"/>
        <v>4.5955011328901837E-14</v>
      </c>
      <c r="H72">
        <f t="shared" ca="1" si="6"/>
        <v>2.9755314269218167</v>
      </c>
      <c r="J72">
        <f t="shared" ca="1" si="3"/>
        <v>6.0973448512413597E-13</v>
      </c>
      <c r="L72">
        <f t="shared" si="7"/>
        <v>1.6393442622950817E-2</v>
      </c>
      <c r="M72">
        <f t="shared" si="8"/>
        <v>1.6393442622950814E-26</v>
      </c>
      <c r="N72">
        <f t="shared" ca="1" si="9"/>
        <v>5.658999345588235</v>
      </c>
    </row>
    <row r="73" spans="1:14" x14ac:dyDescent="0.25">
      <c r="A73" s="2">
        <v>61</v>
      </c>
      <c r="B73" s="2">
        <f t="shared" si="0"/>
        <v>6.1000000000000005</v>
      </c>
      <c r="D73">
        <f t="shared" si="4"/>
        <v>2.9160207983827826</v>
      </c>
      <c r="E73">
        <f t="shared" ca="1" si="1"/>
        <v>9.2927309669360128E-13</v>
      </c>
      <c r="F73">
        <f t="shared" ca="1" si="5"/>
        <v>2.9160207983837121</v>
      </c>
      <c r="G73">
        <f t="shared" ca="1" si="2"/>
        <v>1.72954365620996E-13</v>
      </c>
      <c r="H73">
        <f t="shared" ca="1" si="6"/>
        <v>2.9160207983838848</v>
      </c>
      <c r="J73">
        <f t="shared" ca="1" si="3"/>
        <v>1.1022294188478554E-12</v>
      </c>
      <c r="L73">
        <f t="shared" si="7"/>
        <v>1.6129032258064512E-2</v>
      </c>
      <c r="M73">
        <f t="shared" si="8"/>
        <v>1.612903225806451E-26</v>
      </c>
      <c r="N73">
        <f t="shared" ca="1" si="9"/>
        <v>5.6147577561171973</v>
      </c>
    </row>
    <row r="74" spans="1:14" x14ac:dyDescent="0.25">
      <c r="A74" s="2">
        <v>62</v>
      </c>
      <c r="B74" s="2">
        <f t="shared" si="0"/>
        <v>6.2</v>
      </c>
      <c r="D74">
        <f t="shared" si="4"/>
        <v>2.857700382415127</v>
      </c>
      <c r="E74">
        <f t="shared" ca="1" si="1"/>
        <v>-7.0427776319926451E-13</v>
      </c>
      <c r="F74">
        <f t="shared" ca="1" si="5"/>
        <v>2.8577003824144227</v>
      </c>
      <c r="G74">
        <f t="shared" ca="1" si="2"/>
        <v>-3.1091404687126294E-13</v>
      </c>
      <c r="H74">
        <f t="shared" ca="1" si="6"/>
        <v>2.8577003824141118</v>
      </c>
      <c r="J74">
        <f t="shared" ca="1" si="3"/>
        <v>-1.0151879337172431E-12</v>
      </c>
      <c r="L74">
        <f t="shared" si="7"/>
        <v>1.5873015873015869E-2</v>
      </c>
      <c r="M74">
        <f t="shared" si="8"/>
        <v>1.5873015873015868E-26</v>
      </c>
      <c r="N74">
        <f t="shared" ca="1" si="9"/>
        <v>5.5709949406615928</v>
      </c>
    </row>
    <row r="75" spans="1:14" x14ac:dyDescent="0.25">
      <c r="A75" s="2">
        <v>63</v>
      </c>
      <c r="B75" s="2">
        <f t="shared" si="0"/>
        <v>6.3000000000000007</v>
      </c>
      <c r="D75">
        <f t="shared" si="4"/>
        <v>2.8005463747668244</v>
      </c>
      <c r="E75">
        <f t="shared" ca="1" si="1"/>
        <v>4.624297764509085E-15</v>
      </c>
      <c r="F75">
        <f t="shared" ca="1" si="5"/>
        <v>2.8005463747668289</v>
      </c>
      <c r="G75">
        <f t="shared" ca="1" si="2"/>
        <v>1.1606090405861786E-12</v>
      </c>
      <c r="H75">
        <f t="shared" ca="1" si="6"/>
        <v>2.8005463747679893</v>
      </c>
      <c r="J75">
        <f t="shared" ca="1" si="3"/>
        <v>1.1648459974367142E-12</v>
      </c>
      <c r="L75">
        <f t="shared" si="7"/>
        <v>1.5624999999999997E-2</v>
      </c>
      <c r="M75">
        <f t="shared" si="8"/>
        <v>1.5624999999999996E-26</v>
      </c>
      <c r="N75">
        <f t="shared" ca="1" si="9"/>
        <v>5.5277066818195051</v>
      </c>
    </row>
    <row r="76" spans="1:14" x14ac:dyDescent="0.25">
      <c r="A76" s="2">
        <v>64</v>
      </c>
      <c r="B76" s="2">
        <f t="shared" si="0"/>
        <v>6.4</v>
      </c>
      <c r="D76">
        <f t="shared" si="4"/>
        <v>2.7445354472714878</v>
      </c>
      <c r="E76">
        <f t="shared" ca="1" si="1"/>
        <v>1.7401689485451533E-13</v>
      </c>
      <c r="F76">
        <f t="shared" ca="1" si="5"/>
        <v>2.7445354472716619</v>
      </c>
      <c r="G76">
        <f t="shared" ca="1" si="2"/>
        <v>9.5165107902351424E-13</v>
      </c>
      <c r="H76">
        <f t="shared" ca="1" si="6"/>
        <v>2.7445354472726136</v>
      </c>
      <c r="J76">
        <f t="shared" ca="1" si="3"/>
        <v>1.1257661469699087E-12</v>
      </c>
      <c r="L76">
        <f t="shared" si="7"/>
        <v>1.538461538461538E-2</v>
      </c>
      <c r="M76">
        <f t="shared" si="8"/>
        <v>1.5384615384615381E-26</v>
      </c>
      <c r="N76">
        <f t="shared" ca="1" si="9"/>
        <v>5.4848886628264761</v>
      </c>
    </row>
    <row r="77" spans="1:14" x14ac:dyDescent="0.25">
      <c r="A77" s="2">
        <v>65</v>
      </c>
      <c r="B77" s="2">
        <f t="shared" ref="B77:B112" si="10">A77*$B$7+$B$8</f>
        <v>6.5</v>
      </c>
      <c r="D77">
        <f t="shared" si="4"/>
        <v>2.689644738326058</v>
      </c>
      <c r="E77">
        <f t="shared" ref="E77:E112" ca="1" si="11">IF($H$3=0,$H$2,NORMINV(RAND(),$H$2,$H$3))</f>
        <v>1.4898265924609875E-13</v>
      </c>
      <c r="F77">
        <f t="shared" ca="1" si="5"/>
        <v>2.6896447383262068</v>
      </c>
      <c r="G77">
        <f t="shared" ref="G77:G112" ca="1" si="12">IF($K$3=0,$K$2,NORMINV(RAND(),$K$2,$K$3))</f>
        <v>1.4476604550430102E-12</v>
      </c>
      <c r="H77">
        <f t="shared" ca="1" si="6"/>
        <v>2.6896447383276545</v>
      </c>
      <c r="J77">
        <f t="shared" ref="J77:J112" ca="1" si="13">H77-D77</f>
        <v>1.5965007094109751E-12</v>
      </c>
      <c r="L77">
        <f t="shared" si="7"/>
        <v>1.515151515151515E-2</v>
      </c>
      <c r="M77">
        <f t="shared" si="8"/>
        <v>1.5151515151515148E-26</v>
      </c>
      <c r="N77">
        <f t="shared" ca="1" si="9"/>
        <v>5.4425364821522519</v>
      </c>
    </row>
    <row r="78" spans="1:14" x14ac:dyDescent="0.25">
      <c r="A78" s="2">
        <v>66</v>
      </c>
      <c r="B78" s="2">
        <f t="shared" si="10"/>
        <v>6.6000000000000005</v>
      </c>
      <c r="D78">
        <f t="shared" ref="D78:D112" si="14">$B$2*D77</f>
        <v>2.6358518435595366</v>
      </c>
      <c r="E78">
        <f t="shared" ca="1" si="11"/>
        <v>-3.8719354484852041E-13</v>
      </c>
      <c r="F78">
        <f t="shared" ref="F78:F112" ca="1" si="15">D78+E78</f>
        <v>2.6358518435591494</v>
      </c>
      <c r="G78">
        <f t="shared" ca="1" si="12"/>
        <v>9.8827562756946613E-13</v>
      </c>
      <c r="H78">
        <f t="shared" ref="H78:H112" ca="1" si="16">F78+G78</f>
        <v>2.6358518435601375</v>
      </c>
      <c r="J78">
        <f t="shared" ca="1" si="13"/>
        <v>6.0085270092713472E-13</v>
      </c>
      <c r="L78">
        <f t="shared" ref="L78:L112" si="17">M77/(M77+$N$2)</f>
        <v>1.4925373134328354E-2</v>
      </c>
      <c r="M78">
        <f t="shared" ref="M78:M112" si="18">(1-L78)*M77</f>
        <v>1.4925373134328354E-26</v>
      </c>
      <c r="N78">
        <f t="shared" ref="N78:N112" ca="1" si="19">N77 + L78*(H78 - N77)</f>
        <v>5.4006456666508775</v>
      </c>
    </row>
    <row r="79" spans="1:14" x14ac:dyDescent="0.25">
      <c r="A79" s="2">
        <v>67</v>
      </c>
      <c r="B79" s="2">
        <f t="shared" si="10"/>
        <v>6.7</v>
      </c>
      <c r="D79">
        <f t="shared" si="14"/>
        <v>2.5831348066883457</v>
      </c>
      <c r="E79">
        <f t="shared" ca="1" si="11"/>
        <v>3.7091791632600482E-12</v>
      </c>
      <c r="F79">
        <f t="shared" ca="1" si="15"/>
        <v>2.5831348066920548</v>
      </c>
      <c r="G79">
        <f t="shared" ca="1" si="12"/>
        <v>5.9392907595803544E-13</v>
      </c>
      <c r="H79">
        <f t="shared" ca="1" si="16"/>
        <v>2.5831348066926485</v>
      </c>
      <c r="J79">
        <f t="shared" ca="1" si="13"/>
        <v>4.3027803542372567E-12</v>
      </c>
      <c r="L79">
        <f t="shared" si="17"/>
        <v>1.4705882352941175E-2</v>
      </c>
      <c r="M79">
        <f t="shared" si="18"/>
        <v>1.4705882352941175E-26</v>
      </c>
      <c r="N79">
        <f t="shared" ca="1" si="19"/>
        <v>5.3592116834161976</v>
      </c>
    </row>
    <row r="80" spans="1:14" x14ac:dyDescent="0.25">
      <c r="A80" s="2">
        <v>68</v>
      </c>
      <c r="B80" s="2">
        <f t="shared" si="10"/>
        <v>6.8000000000000007</v>
      </c>
      <c r="D80">
        <f t="shared" si="14"/>
        <v>2.5314721105545788</v>
      </c>
      <c r="E80">
        <f t="shared" ca="1" si="11"/>
        <v>6.0669271965840119E-13</v>
      </c>
      <c r="F80">
        <f t="shared" ca="1" si="15"/>
        <v>2.5314721105551854</v>
      </c>
      <c r="G80">
        <f t="shared" ca="1" si="12"/>
        <v>1.2022954412806599E-12</v>
      </c>
      <c r="H80">
        <f t="shared" ca="1" si="16"/>
        <v>2.5314721105563875</v>
      </c>
      <c r="J80">
        <f t="shared" ca="1" si="13"/>
        <v>1.808775351719305E-12</v>
      </c>
      <c r="L80">
        <f t="shared" si="17"/>
        <v>1.4492753623188404E-2</v>
      </c>
      <c r="M80">
        <f t="shared" si="18"/>
        <v>1.4492753623188403E-26</v>
      </c>
      <c r="N80">
        <f t="shared" ca="1" si="19"/>
        <v>5.3182299504762005</v>
      </c>
    </row>
    <row r="81" spans="1:14" x14ac:dyDescent="0.25">
      <c r="A81" s="2">
        <v>69</v>
      </c>
      <c r="B81" s="2">
        <f t="shared" si="10"/>
        <v>6.9</v>
      </c>
      <c r="D81">
        <f t="shared" si="14"/>
        <v>2.4808426683434872</v>
      </c>
      <c r="E81">
        <f t="shared" ca="1" si="11"/>
        <v>5.4786353609302179E-13</v>
      </c>
      <c r="F81">
        <f t="shared" ca="1" si="15"/>
        <v>2.4808426683440352</v>
      </c>
      <c r="G81">
        <f t="shared" ca="1" si="12"/>
        <v>4.585222255040208E-13</v>
      </c>
      <c r="H81">
        <f t="shared" ca="1" si="16"/>
        <v>2.480842668344494</v>
      </c>
      <c r="J81">
        <f t="shared" ca="1" si="13"/>
        <v>1.006750238730092E-12</v>
      </c>
      <c r="L81">
        <f t="shared" si="17"/>
        <v>1.4285714285714284E-2</v>
      </c>
      <c r="M81">
        <f t="shared" si="18"/>
        <v>1.4285714285714283E-26</v>
      </c>
      <c r="N81">
        <f t="shared" ca="1" si="19"/>
        <v>5.2776958464457477</v>
      </c>
    </row>
    <row r="82" spans="1:14" x14ac:dyDescent="0.25">
      <c r="A82" s="2">
        <v>70</v>
      </c>
      <c r="B82" s="2">
        <f t="shared" si="10"/>
        <v>7</v>
      </c>
      <c r="D82">
        <f t="shared" si="14"/>
        <v>2.4312258149766173</v>
      </c>
      <c r="E82">
        <f t="shared" ca="1" si="11"/>
        <v>-1.1167082595578008E-12</v>
      </c>
      <c r="F82">
        <f t="shared" ca="1" si="15"/>
        <v>2.4312258149755004</v>
      </c>
      <c r="G82">
        <f t="shared" ca="1" si="12"/>
        <v>-9.9536367716039988E-13</v>
      </c>
      <c r="H82">
        <f t="shared" ca="1" si="16"/>
        <v>2.4312258149745052</v>
      </c>
      <c r="J82">
        <f t="shared" ca="1" si="13"/>
        <v>-2.1120882820468978E-12</v>
      </c>
      <c r="L82">
        <f t="shared" si="17"/>
        <v>1.408450704225352E-2</v>
      </c>
      <c r="M82">
        <f t="shared" si="18"/>
        <v>1.4084507042253518E-26</v>
      </c>
      <c r="N82">
        <f t="shared" ca="1" si="19"/>
        <v>5.2376047192419275</v>
      </c>
    </row>
    <row r="83" spans="1:14" x14ac:dyDescent="0.25">
      <c r="A83" s="2">
        <v>71</v>
      </c>
      <c r="B83" s="2">
        <f t="shared" si="10"/>
        <v>7.1000000000000005</v>
      </c>
      <c r="D83">
        <f t="shared" si="14"/>
        <v>2.382601298677085</v>
      </c>
      <c r="E83">
        <f t="shared" ca="1" si="11"/>
        <v>1.7293666496876866E-13</v>
      </c>
      <c r="F83">
        <f t="shared" ca="1" si="15"/>
        <v>2.3826012986772578</v>
      </c>
      <c r="G83">
        <f t="shared" ca="1" si="12"/>
        <v>1.7788551949783513E-12</v>
      </c>
      <c r="H83">
        <f t="shared" ca="1" si="16"/>
        <v>2.3826012986790368</v>
      </c>
      <c r="J83">
        <f t="shared" ca="1" si="13"/>
        <v>1.9517720772910252E-12</v>
      </c>
      <c r="L83">
        <f t="shared" si="17"/>
        <v>1.3888888888888888E-2</v>
      </c>
      <c r="M83">
        <f t="shared" si="18"/>
        <v>1.3888888888888886E-26</v>
      </c>
      <c r="N83">
        <f t="shared" ca="1" si="19"/>
        <v>5.1979518939563318</v>
      </c>
    </row>
    <row r="84" spans="1:14" x14ac:dyDescent="0.25">
      <c r="A84" s="2">
        <v>72</v>
      </c>
      <c r="B84" s="2">
        <f t="shared" si="10"/>
        <v>7.2</v>
      </c>
      <c r="D84">
        <f t="shared" si="14"/>
        <v>2.3349492727035432</v>
      </c>
      <c r="E84">
        <f t="shared" ca="1" si="11"/>
        <v>-1.2831964548179561E-12</v>
      </c>
      <c r="F84">
        <f t="shared" ca="1" si="15"/>
        <v>2.3349492727022598</v>
      </c>
      <c r="G84">
        <f t="shared" ca="1" si="12"/>
        <v>3.1375587381632015E-13</v>
      </c>
      <c r="H84">
        <f t="shared" ca="1" si="16"/>
        <v>2.3349492727025738</v>
      </c>
      <c r="J84">
        <f t="shared" ca="1" si="13"/>
        <v>-9.6944674510268669E-13</v>
      </c>
      <c r="L84">
        <f t="shared" si="17"/>
        <v>1.3698630136986299E-2</v>
      </c>
      <c r="M84">
        <f t="shared" si="18"/>
        <v>1.3698630136986299E-26</v>
      </c>
      <c r="N84">
        <f t="shared" ca="1" si="19"/>
        <v>5.1587326799665547</v>
      </c>
    </row>
    <row r="85" spans="1:14" x14ac:dyDescent="0.25">
      <c r="A85" s="2">
        <v>73</v>
      </c>
      <c r="B85" s="2">
        <f t="shared" si="10"/>
        <v>7.3000000000000007</v>
      </c>
      <c r="D85">
        <f t="shared" si="14"/>
        <v>2.2882502872494723</v>
      </c>
      <c r="E85">
        <f t="shared" ca="1" si="11"/>
        <v>7.3134336978928268E-13</v>
      </c>
      <c r="F85">
        <f t="shared" ca="1" si="15"/>
        <v>2.2882502872502037</v>
      </c>
      <c r="G85">
        <f t="shared" ca="1" si="12"/>
        <v>-1.080691511106391E-13</v>
      </c>
      <c r="H85">
        <f t="shared" ca="1" si="16"/>
        <v>2.2882502872500958</v>
      </c>
      <c r="J85">
        <f t="shared" ca="1" si="13"/>
        <v>6.2350125062948791E-13</v>
      </c>
      <c r="L85">
        <f t="shared" si="17"/>
        <v>1.3513513513513513E-2</v>
      </c>
      <c r="M85">
        <f t="shared" si="18"/>
        <v>1.3513513513513511E-26</v>
      </c>
      <c r="N85">
        <f t="shared" ca="1" si="19"/>
        <v>5.1199423773622783</v>
      </c>
    </row>
    <row r="86" spans="1:14" x14ac:dyDescent="0.25">
      <c r="A86" s="2">
        <v>74</v>
      </c>
      <c r="B86" s="2">
        <f t="shared" si="10"/>
        <v>7.4</v>
      </c>
      <c r="D86">
        <f t="shared" si="14"/>
        <v>2.2424852815044827</v>
      </c>
      <c r="E86">
        <f t="shared" ca="1" si="11"/>
        <v>-1.1785874430041213E-13</v>
      </c>
      <c r="F86">
        <f t="shared" ca="1" si="15"/>
        <v>2.242485281504365</v>
      </c>
      <c r="G86">
        <f t="shared" ca="1" si="12"/>
        <v>1.0700161788284186E-12</v>
      </c>
      <c r="H86">
        <f t="shared" ca="1" si="16"/>
        <v>2.2424852815054348</v>
      </c>
      <c r="J86">
        <f t="shared" ca="1" si="13"/>
        <v>9.5212726591853425E-13</v>
      </c>
      <c r="L86">
        <f t="shared" si="17"/>
        <v>1.3333333333333332E-2</v>
      </c>
      <c r="M86">
        <f t="shared" si="18"/>
        <v>1.333333333333333E-26</v>
      </c>
      <c r="N86">
        <f t="shared" ca="1" si="19"/>
        <v>5.0815762827508539</v>
      </c>
    </row>
    <row r="87" spans="1:14" x14ac:dyDescent="0.25">
      <c r="A87" s="2">
        <v>75</v>
      </c>
      <c r="B87" s="2">
        <f t="shared" si="10"/>
        <v>7.5</v>
      </c>
      <c r="D87">
        <f t="shared" si="14"/>
        <v>2.1976355758743931</v>
      </c>
      <c r="E87">
        <f t="shared" ca="1" si="11"/>
        <v>-1.3986173499847396E-12</v>
      </c>
      <c r="F87">
        <f t="shared" ca="1" si="15"/>
        <v>2.1976355758729946</v>
      </c>
      <c r="G87">
        <f t="shared" ca="1" si="12"/>
        <v>-1.5592559872153401E-12</v>
      </c>
      <c r="H87">
        <f t="shared" ca="1" si="16"/>
        <v>2.1976355758714354</v>
      </c>
      <c r="J87">
        <f t="shared" ca="1" si="13"/>
        <v>-2.957634137601417E-12</v>
      </c>
      <c r="L87">
        <f t="shared" si="17"/>
        <v>1.3157894736842103E-2</v>
      </c>
      <c r="M87">
        <f t="shared" si="18"/>
        <v>1.3157894736842103E-26</v>
      </c>
      <c r="N87">
        <f t="shared" ca="1" si="19"/>
        <v>5.0436296945024406</v>
      </c>
    </row>
    <row r="88" spans="1:14" x14ac:dyDescent="0.25">
      <c r="A88" s="2">
        <v>76</v>
      </c>
      <c r="B88" s="2">
        <f t="shared" si="10"/>
        <v>7.6000000000000005</v>
      </c>
      <c r="D88">
        <f t="shared" si="14"/>
        <v>2.153682864356905</v>
      </c>
      <c r="E88">
        <f t="shared" ca="1" si="11"/>
        <v>1.2204789415115457E-12</v>
      </c>
      <c r="F88">
        <f t="shared" ca="1" si="15"/>
        <v>2.1536828643581254</v>
      </c>
      <c r="G88">
        <f t="shared" ca="1" si="12"/>
        <v>-9.2803467090348344E-13</v>
      </c>
      <c r="H88">
        <f t="shared" ca="1" si="16"/>
        <v>2.1536828643571972</v>
      </c>
      <c r="J88">
        <f t="shared" ca="1" si="13"/>
        <v>2.922107000813412E-13</v>
      </c>
      <c r="L88">
        <f t="shared" si="17"/>
        <v>1.2987012987012986E-2</v>
      </c>
      <c r="M88">
        <f t="shared" si="18"/>
        <v>1.2987012987012984E-26</v>
      </c>
      <c r="N88">
        <f t="shared" ca="1" si="19"/>
        <v>5.0060979174875673</v>
      </c>
    </row>
    <row r="89" spans="1:14" x14ac:dyDescent="0.25">
      <c r="A89" s="2">
        <v>77</v>
      </c>
      <c r="B89" s="2">
        <f t="shared" si="10"/>
        <v>7.7</v>
      </c>
      <c r="D89">
        <f t="shared" si="14"/>
        <v>2.1106092070697668</v>
      </c>
      <c r="E89">
        <f t="shared" ca="1" si="11"/>
        <v>4.1250543851810779E-13</v>
      </c>
      <c r="F89">
        <f t="shared" ca="1" si="15"/>
        <v>2.1106092070701794</v>
      </c>
      <c r="G89">
        <f t="shared" ca="1" si="12"/>
        <v>-2.9080792474645371E-13</v>
      </c>
      <c r="H89">
        <f t="shared" ca="1" si="16"/>
        <v>2.1106092070698885</v>
      </c>
      <c r="J89">
        <f t="shared" ca="1" si="13"/>
        <v>1.2168044349891716E-13</v>
      </c>
      <c r="L89">
        <f t="shared" si="17"/>
        <v>1.2820512820512818E-2</v>
      </c>
      <c r="M89">
        <f t="shared" si="18"/>
        <v>1.2820512820512818E-26</v>
      </c>
      <c r="N89">
        <f t="shared" ca="1" si="19"/>
        <v>4.968976267354007</v>
      </c>
    </row>
    <row r="90" spans="1:14" x14ac:dyDescent="0.25">
      <c r="A90" s="2">
        <v>78</v>
      </c>
      <c r="B90" s="2">
        <f t="shared" si="10"/>
        <v>7.8000000000000007</v>
      </c>
      <c r="D90">
        <f t="shared" si="14"/>
        <v>2.0683970229283717</v>
      </c>
      <c r="E90">
        <f t="shared" ca="1" si="11"/>
        <v>7.8169359852297191E-14</v>
      </c>
      <c r="F90">
        <f t="shared" ca="1" si="15"/>
        <v>2.0683970229284498</v>
      </c>
      <c r="G90">
        <f t="shared" ca="1" si="12"/>
        <v>7.9104989465706815E-13</v>
      </c>
      <c r="H90">
        <f t="shared" ca="1" si="16"/>
        <v>2.0683970229292408</v>
      </c>
      <c r="J90">
        <f t="shared" ca="1" si="13"/>
        <v>8.6908258367657254E-13</v>
      </c>
      <c r="L90">
        <f t="shared" si="17"/>
        <v>1.2658227848101266E-2</v>
      </c>
      <c r="M90">
        <f t="shared" si="18"/>
        <v>1.2658227848101264E-26</v>
      </c>
      <c r="N90">
        <f t="shared" ca="1" si="19"/>
        <v>4.9322600743866047</v>
      </c>
    </row>
    <row r="91" spans="1:14" x14ac:dyDescent="0.25">
      <c r="A91" s="2">
        <v>79</v>
      </c>
      <c r="B91" s="2">
        <f t="shared" si="10"/>
        <v>7.9</v>
      </c>
      <c r="D91">
        <f t="shared" si="14"/>
        <v>2.0270290824698041</v>
      </c>
      <c r="E91">
        <f t="shared" ca="1" si="11"/>
        <v>1.0351354720313108E-12</v>
      </c>
      <c r="F91">
        <f t="shared" ca="1" si="15"/>
        <v>2.0270290824708392</v>
      </c>
      <c r="G91">
        <f t="shared" ca="1" si="12"/>
        <v>-5.7754548640772024E-13</v>
      </c>
      <c r="H91">
        <f t="shared" ca="1" si="16"/>
        <v>2.0270290824702615</v>
      </c>
      <c r="J91">
        <f t="shared" ca="1" si="13"/>
        <v>4.5741188614556449E-13</v>
      </c>
      <c r="L91">
        <f t="shared" si="17"/>
        <v>1.2499999999999999E-2</v>
      </c>
      <c r="M91">
        <f t="shared" si="18"/>
        <v>1.2499999999999999E-26</v>
      </c>
      <c r="N91">
        <f t="shared" ca="1" si="19"/>
        <v>4.8959446869876508</v>
      </c>
    </row>
    <row r="92" spans="1:14" x14ac:dyDescent="0.25">
      <c r="A92" s="2">
        <v>80</v>
      </c>
      <c r="B92" s="2">
        <f t="shared" si="10"/>
        <v>8</v>
      </c>
      <c r="D92">
        <f t="shared" si="14"/>
        <v>1.9864885008204078</v>
      </c>
      <c r="E92">
        <f t="shared" ca="1" si="11"/>
        <v>-1.7202340636472296E-12</v>
      </c>
      <c r="F92">
        <f t="shared" ca="1" si="15"/>
        <v>1.9864885008186877</v>
      </c>
      <c r="G92">
        <f t="shared" ca="1" si="12"/>
        <v>-4.8332355489701791E-13</v>
      </c>
      <c r="H92">
        <f t="shared" ca="1" si="16"/>
        <v>1.9864885008182043</v>
      </c>
      <c r="J92">
        <f t="shared" ca="1" si="13"/>
        <v>-2.2035706592760107E-12</v>
      </c>
      <c r="L92">
        <f t="shared" si="17"/>
        <v>1.2345679012345678E-2</v>
      </c>
      <c r="M92">
        <f t="shared" si="18"/>
        <v>1.2345679012345678E-26</v>
      </c>
      <c r="N92">
        <f t="shared" ca="1" si="19"/>
        <v>4.8600254748127192</v>
      </c>
    </row>
    <row r="93" spans="1:14" x14ac:dyDescent="0.25">
      <c r="A93" s="2">
        <v>81</v>
      </c>
      <c r="B93" s="2">
        <f t="shared" si="10"/>
        <v>8.1</v>
      </c>
      <c r="D93">
        <f t="shared" si="14"/>
        <v>1.9467587308039997</v>
      </c>
      <c r="E93">
        <f t="shared" ca="1" si="11"/>
        <v>1.3971096931727252E-13</v>
      </c>
      <c r="F93">
        <f t="shared" ca="1" si="15"/>
        <v>1.9467587308041394</v>
      </c>
      <c r="G93">
        <f t="shared" ca="1" si="12"/>
        <v>-5.5746993217428427E-13</v>
      </c>
      <c r="H93">
        <f t="shared" ca="1" si="16"/>
        <v>1.9467587308035819</v>
      </c>
      <c r="J93">
        <f t="shared" ca="1" si="13"/>
        <v>-4.1788794646890892E-13</v>
      </c>
      <c r="L93">
        <f t="shared" si="17"/>
        <v>1.2195121951219513E-2</v>
      </c>
      <c r="M93">
        <f t="shared" si="18"/>
        <v>1.2195121951219511E-26</v>
      </c>
      <c r="N93">
        <f t="shared" ca="1" si="19"/>
        <v>4.8244978315930958</v>
      </c>
    </row>
    <row r="94" spans="1:14" x14ac:dyDescent="0.25">
      <c r="A94" s="2">
        <v>82</v>
      </c>
      <c r="B94" s="2">
        <f t="shared" si="10"/>
        <v>8.2000000000000011</v>
      </c>
      <c r="D94">
        <f t="shared" si="14"/>
        <v>1.9078235561879198</v>
      </c>
      <c r="E94">
        <f t="shared" ca="1" si="11"/>
        <v>9.1446480704539401E-13</v>
      </c>
      <c r="F94">
        <f t="shared" ca="1" si="15"/>
        <v>1.9078235561888341</v>
      </c>
      <c r="G94">
        <f t="shared" ca="1" si="12"/>
        <v>4.0147805508628376E-13</v>
      </c>
      <c r="H94">
        <f t="shared" ca="1" si="16"/>
        <v>1.9078235561892356</v>
      </c>
      <c r="J94">
        <f t="shared" ca="1" si="13"/>
        <v>1.3158363287857355E-12</v>
      </c>
      <c r="L94">
        <f t="shared" si="17"/>
        <v>1.2048192771084338E-2</v>
      </c>
      <c r="M94">
        <f t="shared" si="18"/>
        <v>1.2048192771084336E-26</v>
      </c>
      <c r="N94">
        <f t="shared" ca="1" si="19"/>
        <v>4.7893571776725672</v>
      </c>
    </row>
    <row r="95" spans="1:14" x14ac:dyDescent="0.25">
      <c r="A95" s="2">
        <v>83</v>
      </c>
      <c r="B95" s="2">
        <f t="shared" si="10"/>
        <v>8.3000000000000007</v>
      </c>
      <c r="D95">
        <f t="shared" si="14"/>
        <v>1.8696670850641612</v>
      </c>
      <c r="E95">
        <f t="shared" ca="1" si="11"/>
        <v>-1.42570775199454E-12</v>
      </c>
      <c r="F95">
        <f t="shared" ca="1" si="15"/>
        <v>1.8696670850627355</v>
      </c>
      <c r="G95">
        <f t="shared" ca="1" si="12"/>
        <v>3.0983602508909503E-13</v>
      </c>
      <c r="H95">
        <f t="shared" ca="1" si="16"/>
        <v>1.8696670850630452</v>
      </c>
      <c r="J95">
        <f t="shared" ca="1" si="13"/>
        <v>-1.1159961843532074E-12</v>
      </c>
      <c r="L95">
        <f t="shared" si="17"/>
        <v>1.1904761904761904E-2</v>
      </c>
      <c r="M95">
        <f t="shared" si="18"/>
        <v>1.1904761904761904E-26</v>
      </c>
      <c r="N95">
        <f t="shared" ca="1" si="19"/>
        <v>4.7545989622843585</v>
      </c>
    </row>
    <row r="96" spans="1:14" x14ac:dyDescent="0.25">
      <c r="A96" s="2">
        <v>84</v>
      </c>
      <c r="B96" s="2">
        <f t="shared" si="10"/>
        <v>8.4</v>
      </c>
      <c r="D96">
        <f t="shared" si="14"/>
        <v>1.832273743362878</v>
      </c>
      <c r="E96">
        <f t="shared" ca="1" si="11"/>
        <v>1.0207773614052544E-12</v>
      </c>
      <c r="F96">
        <f t="shared" ca="1" si="15"/>
        <v>1.8322737433638987</v>
      </c>
      <c r="G96">
        <f t="shared" ca="1" si="12"/>
        <v>1.3930350859080138E-13</v>
      </c>
      <c r="H96">
        <f t="shared" ca="1" si="16"/>
        <v>1.8322737433640379</v>
      </c>
      <c r="J96">
        <f t="shared" ca="1" si="13"/>
        <v>1.1599610161283636E-12</v>
      </c>
      <c r="L96">
        <f t="shared" si="17"/>
        <v>1.1764705882352941E-2</v>
      </c>
      <c r="M96">
        <f t="shared" si="18"/>
        <v>1.1764705882352941E-26</v>
      </c>
      <c r="N96">
        <f t="shared" ca="1" si="19"/>
        <v>4.7202186655911786</v>
      </c>
    </row>
    <row r="97" spans="1:14" x14ac:dyDescent="0.25">
      <c r="A97" s="2">
        <v>85</v>
      </c>
      <c r="B97" s="2">
        <f t="shared" si="10"/>
        <v>8.5</v>
      </c>
      <c r="D97">
        <f t="shared" si="14"/>
        <v>1.7956282684956204</v>
      </c>
      <c r="E97">
        <f t="shared" ca="1" si="11"/>
        <v>7.2604623302042194E-13</v>
      </c>
      <c r="F97">
        <f t="shared" ca="1" si="15"/>
        <v>1.7956282684963465</v>
      </c>
      <c r="G97">
        <f t="shared" ca="1" si="12"/>
        <v>-4.2814869856007026E-13</v>
      </c>
      <c r="H97">
        <f t="shared" ca="1" si="16"/>
        <v>1.7956282684959184</v>
      </c>
      <c r="J97">
        <f t="shared" ca="1" si="13"/>
        <v>2.9798385980939202E-13</v>
      </c>
      <c r="L97">
        <f t="shared" si="17"/>
        <v>1.1627906976744186E-2</v>
      </c>
      <c r="M97">
        <f t="shared" si="18"/>
        <v>1.1627906976744186E-26</v>
      </c>
      <c r="N97">
        <f t="shared" ca="1" si="19"/>
        <v>4.6862118005086755</v>
      </c>
    </row>
    <row r="98" spans="1:14" x14ac:dyDescent="0.25">
      <c r="A98" s="2">
        <v>86</v>
      </c>
      <c r="B98" s="2">
        <f t="shared" si="10"/>
        <v>8.6</v>
      </c>
      <c r="D98">
        <f t="shared" si="14"/>
        <v>1.759715703125708</v>
      </c>
      <c r="E98">
        <f t="shared" ca="1" si="11"/>
        <v>7.0819598398511677E-13</v>
      </c>
      <c r="F98">
        <f t="shared" ca="1" si="15"/>
        <v>1.7597157031264161</v>
      </c>
      <c r="G98">
        <f t="shared" ca="1" si="12"/>
        <v>1.3862979080816902E-12</v>
      </c>
      <c r="H98">
        <f t="shared" ca="1" si="16"/>
        <v>1.7597157031278023</v>
      </c>
      <c r="J98">
        <f t="shared" ca="1" si="13"/>
        <v>2.0943247136528953E-12</v>
      </c>
      <c r="L98">
        <f t="shared" si="17"/>
        <v>1.149425287356322E-2</v>
      </c>
      <c r="M98">
        <f t="shared" si="18"/>
        <v>1.1494252873563219E-26</v>
      </c>
      <c r="N98">
        <f t="shared" ca="1" si="19"/>
        <v>4.6525739143318834</v>
      </c>
    </row>
    <row r="99" spans="1:14" x14ac:dyDescent="0.25">
      <c r="A99" s="2">
        <v>87</v>
      </c>
      <c r="B99" s="2">
        <f t="shared" si="10"/>
        <v>8.7000000000000011</v>
      </c>
      <c r="D99">
        <f t="shared" si="14"/>
        <v>1.7245213890631939</v>
      </c>
      <c r="E99">
        <f t="shared" ca="1" si="11"/>
        <v>1.5633786947703693E-12</v>
      </c>
      <c r="F99">
        <f t="shared" ca="1" si="15"/>
        <v>1.7245213890647573</v>
      </c>
      <c r="G99">
        <f t="shared" ca="1" si="12"/>
        <v>-1.9838449034259534E-13</v>
      </c>
      <c r="H99">
        <f t="shared" ca="1" si="16"/>
        <v>1.724521389064559</v>
      </c>
      <c r="J99">
        <f t="shared" ca="1" si="13"/>
        <v>1.3651302310790925E-12</v>
      </c>
      <c r="L99">
        <f t="shared" si="17"/>
        <v>1.1363636363636366E-2</v>
      </c>
      <c r="M99">
        <f t="shared" si="18"/>
        <v>1.1363636363636365E-26</v>
      </c>
      <c r="N99">
        <f t="shared" ca="1" si="19"/>
        <v>4.6193005901811182</v>
      </c>
    </row>
    <row r="100" spans="1:14" x14ac:dyDescent="0.25">
      <c r="A100" s="2">
        <v>88</v>
      </c>
      <c r="B100" s="2">
        <f t="shared" si="10"/>
        <v>8.8000000000000007</v>
      </c>
      <c r="D100">
        <f t="shared" si="14"/>
        <v>1.69003096128193</v>
      </c>
      <c r="E100">
        <f t="shared" ca="1" si="11"/>
        <v>2.6529243756610293E-13</v>
      </c>
      <c r="F100">
        <f t="shared" ca="1" si="15"/>
        <v>1.6900309612821953</v>
      </c>
      <c r="G100">
        <f t="shared" ca="1" si="12"/>
        <v>8.0764072772622826E-13</v>
      </c>
      <c r="H100">
        <f t="shared" ca="1" si="16"/>
        <v>1.6900309612830029</v>
      </c>
      <c r="J100">
        <f t="shared" ca="1" si="13"/>
        <v>1.0729195309977513E-12</v>
      </c>
      <c r="L100">
        <f t="shared" si="17"/>
        <v>1.1235955056179778E-2</v>
      </c>
      <c r="M100">
        <f t="shared" si="18"/>
        <v>1.1235955056179776E-26</v>
      </c>
      <c r="N100">
        <f t="shared" ca="1" si="19"/>
        <v>4.5863874482833866</v>
      </c>
    </row>
    <row r="101" spans="1:14" x14ac:dyDescent="0.25">
      <c r="A101" s="2">
        <v>89</v>
      </c>
      <c r="B101" s="2">
        <f t="shared" si="10"/>
        <v>8.9</v>
      </c>
      <c r="D101">
        <f t="shared" si="14"/>
        <v>1.6562303420562914</v>
      </c>
      <c r="E101">
        <f t="shared" ca="1" si="11"/>
        <v>-8.7432663129328991E-13</v>
      </c>
      <c r="F101">
        <f t="shared" ca="1" si="15"/>
        <v>1.656230342055417</v>
      </c>
      <c r="G101">
        <f t="shared" ca="1" si="12"/>
        <v>-2.3339363394902118E-14</v>
      </c>
      <c r="H101">
        <f t="shared" ca="1" si="16"/>
        <v>1.6562303420553937</v>
      </c>
      <c r="J101">
        <f t="shared" ca="1" si="13"/>
        <v>-8.9772633771190158E-13</v>
      </c>
      <c r="L101">
        <f t="shared" si="17"/>
        <v>1.1111111111111113E-2</v>
      </c>
      <c r="M101">
        <f t="shared" si="18"/>
        <v>1.1111111111111112E-26</v>
      </c>
      <c r="N101">
        <f t="shared" ca="1" si="19"/>
        <v>4.553830147103076</v>
      </c>
    </row>
    <row r="102" spans="1:14" x14ac:dyDescent="0.25">
      <c r="A102" s="2">
        <v>90</v>
      </c>
      <c r="B102" s="2">
        <f t="shared" si="10"/>
        <v>9</v>
      </c>
      <c r="D102">
        <f t="shared" si="14"/>
        <v>1.6231057352151654</v>
      </c>
      <c r="E102">
        <f t="shared" ca="1" si="11"/>
        <v>-1.7791714011198042E-12</v>
      </c>
      <c r="F102">
        <f t="shared" ca="1" si="15"/>
        <v>1.6231057352133862</v>
      </c>
      <c r="G102">
        <f t="shared" ca="1" si="12"/>
        <v>5.6597735021690607E-13</v>
      </c>
      <c r="H102">
        <f t="shared" ca="1" si="16"/>
        <v>1.6231057352139522</v>
      </c>
      <c r="J102">
        <f t="shared" ca="1" si="13"/>
        <v>-1.2132517213103711E-12</v>
      </c>
      <c r="L102">
        <f t="shared" si="17"/>
        <v>1.098901098901099E-2</v>
      </c>
      <c r="M102">
        <f t="shared" si="18"/>
        <v>1.0989010989010991E-26</v>
      </c>
      <c r="N102">
        <f t="shared" ca="1" si="19"/>
        <v>4.5216243843350634</v>
      </c>
    </row>
    <row r="103" spans="1:14" x14ac:dyDescent="0.25">
      <c r="A103" s="2">
        <v>91</v>
      </c>
      <c r="B103" s="2">
        <f t="shared" si="10"/>
        <v>9.1</v>
      </c>
      <c r="D103">
        <f t="shared" si="14"/>
        <v>1.5906436205108621</v>
      </c>
      <c r="E103">
        <f t="shared" ca="1" si="11"/>
        <v>6.6316265273772384E-14</v>
      </c>
      <c r="F103">
        <f t="shared" ca="1" si="15"/>
        <v>1.5906436205109284</v>
      </c>
      <c r="G103">
        <f t="shared" ca="1" si="12"/>
        <v>6.6301866588831533E-13</v>
      </c>
      <c r="H103">
        <f t="shared" ca="1" si="16"/>
        <v>1.5906436205115915</v>
      </c>
      <c r="J103">
        <f t="shared" ca="1" si="13"/>
        <v>7.2941652717872785E-13</v>
      </c>
      <c r="L103">
        <f t="shared" si="17"/>
        <v>1.0869565217391306E-2</v>
      </c>
      <c r="M103">
        <f t="shared" si="18"/>
        <v>1.0869565217391305E-26</v>
      </c>
      <c r="N103">
        <f t="shared" ca="1" si="19"/>
        <v>4.4897658977717647</v>
      </c>
    </row>
    <row r="104" spans="1:14" x14ac:dyDescent="0.25">
      <c r="A104" s="2">
        <v>92</v>
      </c>
      <c r="B104" s="2">
        <f t="shared" si="10"/>
        <v>9.2000000000000011</v>
      </c>
      <c r="D104">
        <f t="shared" si="14"/>
        <v>1.5588307481006447</v>
      </c>
      <c r="E104">
        <f t="shared" ca="1" si="11"/>
        <v>8.0350737499459048E-13</v>
      </c>
      <c r="F104">
        <f t="shared" ca="1" si="15"/>
        <v>1.5588307481014483</v>
      </c>
      <c r="G104">
        <f t="shared" ca="1" si="12"/>
        <v>1.1394020801379812E-12</v>
      </c>
      <c r="H104">
        <f t="shared" ca="1" si="16"/>
        <v>1.5588307481025876</v>
      </c>
      <c r="J104">
        <f t="shared" ca="1" si="13"/>
        <v>1.9428902930940239E-12</v>
      </c>
      <c r="L104">
        <f t="shared" si="17"/>
        <v>1.0752688172043012E-2</v>
      </c>
      <c r="M104">
        <f t="shared" si="18"/>
        <v>1.0752688172043012E-26</v>
      </c>
      <c r="N104">
        <f t="shared" ca="1" si="19"/>
        <v>4.4582504660548921</v>
      </c>
    </row>
    <row r="105" spans="1:14" x14ac:dyDescent="0.25">
      <c r="A105" s="2">
        <v>93</v>
      </c>
      <c r="B105" s="2">
        <f t="shared" si="10"/>
        <v>9.3000000000000007</v>
      </c>
      <c r="D105">
        <f t="shared" si="14"/>
        <v>1.5276541331386317</v>
      </c>
      <c r="E105">
        <f t="shared" ca="1" si="11"/>
        <v>-1.6606023319393128E-12</v>
      </c>
      <c r="F105">
        <f t="shared" ca="1" si="15"/>
        <v>1.5276541331369711</v>
      </c>
      <c r="G105">
        <f t="shared" ca="1" si="12"/>
        <v>6.4258072657725439E-13</v>
      </c>
      <c r="H105">
        <f t="shared" ca="1" si="16"/>
        <v>1.5276541331376137</v>
      </c>
      <c r="J105">
        <f t="shared" ca="1" si="13"/>
        <v>-1.0180745135812685E-12</v>
      </c>
      <c r="L105">
        <f t="shared" si="17"/>
        <v>1.0638297872340427E-2</v>
      </c>
      <c r="M105">
        <f t="shared" si="18"/>
        <v>1.0638297872340426E-26</v>
      </c>
      <c r="N105">
        <f t="shared" ca="1" si="19"/>
        <v>4.4270739093217299</v>
      </c>
    </row>
    <row r="106" spans="1:14" x14ac:dyDescent="0.25">
      <c r="A106" s="2">
        <v>94</v>
      </c>
      <c r="B106" s="2">
        <f t="shared" si="10"/>
        <v>9.4</v>
      </c>
      <c r="D106">
        <f t="shared" si="14"/>
        <v>1.4971010504758591</v>
      </c>
      <c r="E106">
        <f t="shared" ca="1" si="11"/>
        <v>-3.7437622490259424E-13</v>
      </c>
      <c r="F106">
        <f t="shared" ca="1" si="15"/>
        <v>1.4971010504754847</v>
      </c>
      <c r="G106">
        <f t="shared" ca="1" si="12"/>
        <v>-1.3716061319702037E-12</v>
      </c>
      <c r="H106">
        <f t="shared" ca="1" si="16"/>
        <v>1.4971010504741131</v>
      </c>
      <c r="J106">
        <f t="shared" ca="1" si="13"/>
        <v>-1.7459367285255212E-12</v>
      </c>
      <c r="L106">
        <f t="shared" si="17"/>
        <v>1.0526315789473686E-2</v>
      </c>
      <c r="M106">
        <f t="shared" si="18"/>
        <v>1.0526315789473685E-26</v>
      </c>
      <c r="N106">
        <f t="shared" ca="1" si="19"/>
        <v>4.3962320897549132</v>
      </c>
    </row>
    <row r="107" spans="1:14" x14ac:dyDescent="0.25">
      <c r="A107" s="2">
        <v>95</v>
      </c>
      <c r="B107" s="2">
        <f t="shared" si="10"/>
        <v>9.5</v>
      </c>
      <c r="D107">
        <f t="shared" si="14"/>
        <v>1.4671590294663419</v>
      </c>
      <c r="E107">
        <f t="shared" ca="1" si="11"/>
        <v>-6.8500382020902845E-13</v>
      </c>
      <c r="F107">
        <f t="shared" ca="1" si="15"/>
        <v>1.4671590294656569</v>
      </c>
      <c r="G107">
        <f t="shared" ca="1" si="12"/>
        <v>1.8308598870676177E-12</v>
      </c>
      <c r="H107">
        <f t="shared" ca="1" si="16"/>
        <v>1.4671590294674877</v>
      </c>
      <c r="J107">
        <f t="shared" ca="1" si="13"/>
        <v>1.1457501614131615E-12</v>
      </c>
      <c r="L107">
        <f t="shared" si="17"/>
        <v>1.0416666666666668E-2</v>
      </c>
      <c r="M107">
        <f t="shared" si="18"/>
        <v>1.0416666666666667E-26</v>
      </c>
      <c r="N107">
        <f t="shared" ca="1" si="19"/>
        <v>4.365720912043586</v>
      </c>
    </row>
    <row r="108" spans="1:14" x14ac:dyDescent="0.25">
      <c r="A108" s="2">
        <v>96</v>
      </c>
      <c r="B108" s="2">
        <f t="shared" si="10"/>
        <v>9.6000000000000014</v>
      </c>
      <c r="D108">
        <f t="shared" si="14"/>
        <v>1.437815848877015</v>
      </c>
      <c r="E108">
        <f t="shared" ca="1" si="11"/>
        <v>-8.1172793055201638E-14</v>
      </c>
      <c r="F108">
        <f t="shared" ca="1" si="15"/>
        <v>1.4378158488769337</v>
      </c>
      <c r="G108">
        <f t="shared" ca="1" si="12"/>
        <v>5.2777144219711957E-13</v>
      </c>
      <c r="H108">
        <f t="shared" ca="1" si="16"/>
        <v>1.4378158488774615</v>
      </c>
      <c r="J108">
        <f t="shared" ca="1" si="13"/>
        <v>4.4653170050423796E-13</v>
      </c>
      <c r="L108">
        <f t="shared" si="17"/>
        <v>1.0309278350515465E-2</v>
      </c>
      <c r="M108">
        <f t="shared" si="18"/>
        <v>1.0309278350515466E-26</v>
      </c>
      <c r="N108">
        <f t="shared" ca="1" si="19"/>
        <v>4.3355363237635229</v>
      </c>
    </row>
    <row r="109" spans="1:14" x14ac:dyDescent="0.25">
      <c r="A109" s="2">
        <v>97</v>
      </c>
      <c r="B109" s="2">
        <f t="shared" si="10"/>
        <v>9.7000000000000011</v>
      </c>
      <c r="D109">
        <f t="shared" si="14"/>
        <v>1.4090595318994747</v>
      </c>
      <c r="E109">
        <f t="shared" ca="1" si="11"/>
        <v>1.2962466161219591E-12</v>
      </c>
      <c r="F109">
        <f t="shared" ca="1" si="15"/>
        <v>1.409059531900771</v>
      </c>
      <c r="G109">
        <f t="shared" ca="1" si="12"/>
        <v>1.2233868820150927E-12</v>
      </c>
      <c r="H109">
        <f t="shared" ca="1" si="16"/>
        <v>1.4090595319019945</v>
      </c>
      <c r="J109">
        <f t="shared" ca="1" si="13"/>
        <v>2.5197621766892553E-12</v>
      </c>
      <c r="L109">
        <f t="shared" si="17"/>
        <v>1.0204081632653064E-2</v>
      </c>
      <c r="M109">
        <f t="shared" si="18"/>
        <v>1.0204081632653062E-26</v>
      </c>
      <c r="N109">
        <f t="shared" ca="1" si="19"/>
        <v>4.3056743156833033</v>
      </c>
    </row>
    <row r="110" spans="1:14" x14ac:dyDescent="0.25">
      <c r="A110" s="2">
        <v>98</v>
      </c>
      <c r="B110" s="2">
        <f t="shared" si="10"/>
        <v>9.8000000000000007</v>
      </c>
      <c r="D110">
        <f t="shared" si="14"/>
        <v>1.3808783412614851</v>
      </c>
      <c r="E110">
        <f t="shared" ca="1" si="11"/>
        <v>9.0451184699691537E-14</v>
      </c>
      <c r="F110">
        <f t="shared" ca="1" si="15"/>
        <v>1.3808783412615755</v>
      </c>
      <c r="G110">
        <f t="shared" ca="1" si="12"/>
        <v>4.3821362638446081E-13</v>
      </c>
      <c r="H110">
        <f t="shared" ca="1" si="16"/>
        <v>1.3808783412620138</v>
      </c>
      <c r="J110">
        <f t="shared" ca="1" si="13"/>
        <v>5.2868820432649954E-13</v>
      </c>
      <c r="L110">
        <f t="shared" si="17"/>
        <v>1.0101010101010102E-2</v>
      </c>
      <c r="M110">
        <f t="shared" si="18"/>
        <v>1.0101010101010103E-26</v>
      </c>
      <c r="N110">
        <f t="shared" ca="1" si="19"/>
        <v>4.2761309220022801</v>
      </c>
    </row>
    <row r="111" spans="1:14" x14ac:dyDescent="0.25">
      <c r="A111" s="2">
        <v>99</v>
      </c>
      <c r="B111" s="2">
        <f t="shared" si="10"/>
        <v>9.9</v>
      </c>
      <c r="D111">
        <f t="shared" si="14"/>
        <v>1.3532607744362555</v>
      </c>
      <c r="E111">
        <f t="shared" ca="1" si="11"/>
        <v>5.205561125206844E-13</v>
      </c>
      <c r="F111">
        <f t="shared" ca="1" si="15"/>
        <v>1.3532607744367759</v>
      </c>
      <c r="G111">
        <f t="shared" ca="1" si="12"/>
        <v>1.653141648049579E-13</v>
      </c>
      <c r="H111">
        <f t="shared" ca="1" si="16"/>
        <v>1.3532607744369414</v>
      </c>
      <c r="J111">
        <f t="shared" ca="1" si="13"/>
        <v>6.8589578461342171E-13</v>
      </c>
      <c r="L111">
        <f t="shared" si="17"/>
        <v>1.0000000000000004E-2</v>
      </c>
      <c r="M111">
        <f t="shared" si="18"/>
        <v>1.0000000000000002E-26</v>
      </c>
      <c r="N111">
        <f t="shared" ca="1" si="19"/>
        <v>4.2469022205266267</v>
      </c>
    </row>
    <row r="112" spans="1:14" x14ac:dyDescent="0.25">
      <c r="A112" s="2">
        <v>100</v>
      </c>
      <c r="B112" s="2">
        <f t="shared" si="10"/>
        <v>10</v>
      </c>
      <c r="D112">
        <f t="shared" si="14"/>
        <v>1.3261955589475303</v>
      </c>
      <c r="E112">
        <f t="shared" ca="1" si="11"/>
        <v>-9.434842240323814E-13</v>
      </c>
      <c r="F112">
        <f t="shared" ca="1" si="15"/>
        <v>1.3261955589465868</v>
      </c>
      <c r="G112">
        <f t="shared" ca="1" si="12"/>
        <v>-2.5072769778406717E-13</v>
      </c>
      <c r="H112">
        <f t="shared" ca="1" si="16"/>
        <v>1.3261955589463361</v>
      </c>
      <c r="J112">
        <f t="shared" ca="1" si="13"/>
        <v>-1.1941558852868184E-12</v>
      </c>
      <c r="L112">
        <f t="shared" si="17"/>
        <v>9.9009900990099046E-3</v>
      </c>
      <c r="M112">
        <f t="shared" si="18"/>
        <v>9.9009900990099031E-27</v>
      </c>
      <c r="N112">
        <f t="shared" ca="1" si="19"/>
        <v>4.2179843327882081</v>
      </c>
    </row>
  </sheetData>
  <sortState xmlns:xlrd2="http://schemas.microsoft.com/office/spreadsheetml/2017/richdata2" ref="Q45:R55">
    <sortCondition descending="1" ref="R4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2020-07-02T13:26:35Z</dcterms:created>
  <dcterms:modified xsi:type="dcterms:W3CDTF">2020-07-02T14:55:02Z</dcterms:modified>
</cp:coreProperties>
</file>