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KF-ATTITUDE\"/>
    </mc:Choice>
  </mc:AlternateContent>
  <xr:revisionPtr revIDLastSave="0" documentId="13_ncr:1_{22FB8899-935C-433F-B462-8986CDDB36E0}" xr6:coauthVersionLast="45" xr6:coauthVersionMax="45" xr10:uidLastSave="{00000000-0000-0000-0000-000000000000}"/>
  <bookViews>
    <workbookView xWindow="-120" yWindow="-120" windowWidth="29040" windowHeight="15840" xr2:uid="{A53BC842-06E2-416D-B3BC-A55576E6EA79}"/>
  </bookViews>
  <sheets>
    <sheet name="Foglio1" sheetId="1" r:id="rId1"/>
  </sheets>
  <definedNames>
    <definedName name="_xlchart.v1.0" hidden="1">Foglio1!$B$12:$B$112</definedName>
    <definedName name="_xlchart.v1.1" hidden="1">Foglio1!$D$10</definedName>
    <definedName name="_xlchart.v1.2" hidden="1">Foglio1!$D$12:$D$112</definedName>
    <definedName name="_xlchart.v1.3" hidden="1">Foglio1!$F$10</definedName>
    <definedName name="_xlchart.v1.4" hidden="1">Foglio1!$F$12:$F$112</definedName>
    <definedName name="_xlchart.v1.5" hidden="1">Foglio1!$H$10</definedName>
    <definedName name="_xlchart.v1.6" hidden="1">Foglio1!$H$12:$H$112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2" i="1"/>
  <c r="N2" i="1"/>
  <c r="M12" i="1" s="1"/>
  <c r="L13" i="1" s="1"/>
  <c r="M13" i="1" s="1"/>
  <c r="L14" i="1" s="1"/>
  <c r="M14" i="1" l="1"/>
  <c r="L15" i="1" s="1"/>
  <c r="M15" i="1" s="1"/>
  <c r="L16" i="1" s="1"/>
  <c r="M16" i="1" l="1"/>
  <c r="L17" i="1" s="1"/>
  <c r="M17" i="1" l="1"/>
  <c r="L18" i="1" s="1"/>
  <c r="M18" i="1" l="1"/>
  <c r="L19" i="1" s="1"/>
  <c r="F12" i="1"/>
  <c r="F13" i="1"/>
  <c r="F14" i="1"/>
  <c r="F15" i="1"/>
  <c r="F16" i="1"/>
  <c r="F17" i="1"/>
  <c r="F18" i="1"/>
  <c r="F19" i="1"/>
  <c r="F20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4" i="1"/>
  <c r="D15" i="1" s="1"/>
  <c r="D13" i="1"/>
  <c r="D12" i="1"/>
  <c r="B8" i="1"/>
  <c r="B7" i="1"/>
  <c r="B19" i="1" s="1"/>
  <c r="M19" i="1" l="1"/>
  <c r="L20" i="1" s="1"/>
  <c r="H19" i="1"/>
  <c r="H15" i="1"/>
  <c r="B99" i="1"/>
  <c r="B83" i="1"/>
  <c r="B71" i="1"/>
  <c r="B63" i="1"/>
  <c r="B59" i="1"/>
  <c r="B43" i="1"/>
  <c r="B39" i="1"/>
  <c r="B35" i="1"/>
  <c r="B31" i="1"/>
  <c r="B27" i="1"/>
  <c r="B23" i="1"/>
  <c r="B15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H18" i="1"/>
  <c r="H14" i="1"/>
  <c r="B103" i="1"/>
  <c r="B91" i="1"/>
  <c r="B79" i="1"/>
  <c r="B55" i="1"/>
  <c r="B109" i="1"/>
  <c r="B101" i="1"/>
  <c r="B93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111" i="1"/>
  <c r="B95" i="1"/>
  <c r="B75" i="1"/>
  <c r="B47" i="1"/>
  <c r="B12" i="1"/>
  <c r="B105" i="1"/>
  <c r="B97" i="1"/>
  <c r="B89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07" i="1"/>
  <c r="B87" i="1"/>
  <c r="B67" i="1"/>
  <c r="B51" i="1"/>
  <c r="H20" i="1"/>
  <c r="H16" i="1"/>
  <c r="H17" i="1"/>
  <c r="H12" i="1"/>
  <c r="H13" i="1"/>
  <c r="F22" i="1" l="1"/>
  <c r="H22" i="1" s="1"/>
  <c r="J16" i="1"/>
  <c r="F25" i="1"/>
  <c r="H25" i="1" s="1"/>
  <c r="J14" i="1"/>
  <c r="F23" i="1"/>
  <c r="H23" i="1" s="1"/>
  <c r="J18" i="1"/>
  <c r="F27" i="1"/>
  <c r="H27" i="1" s="1"/>
  <c r="J15" i="1"/>
  <c r="F24" i="1"/>
  <c r="H24" i="1" s="1"/>
  <c r="J17" i="1"/>
  <c r="F26" i="1"/>
  <c r="H26" i="1" s="1"/>
  <c r="J20" i="1"/>
  <c r="F29" i="1"/>
  <c r="H29" i="1" s="1"/>
  <c r="J19" i="1"/>
  <c r="F28" i="1"/>
  <c r="H28" i="1" s="1"/>
  <c r="J12" i="1"/>
  <c r="F21" i="1"/>
  <c r="H21" i="1" s="1"/>
  <c r="M20" i="1"/>
  <c r="L21" i="1" s="1"/>
  <c r="J13" i="1"/>
  <c r="N13" i="1"/>
  <c r="N14" i="1" s="1"/>
  <c r="N15" i="1" s="1"/>
  <c r="N16" i="1" s="1"/>
  <c r="N17" i="1" s="1"/>
  <c r="N18" i="1" s="1"/>
  <c r="N19" i="1" s="1"/>
  <c r="N20" i="1" s="1"/>
  <c r="F31" i="1" l="1"/>
  <c r="H31" i="1" s="1"/>
  <c r="J31" i="1" s="1"/>
  <c r="J22" i="1"/>
  <c r="J28" i="1"/>
  <c r="F37" i="1"/>
  <c r="H37" i="1" s="1"/>
  <c r="J27" i="1"/>
  <c r="F36" i="1"/>
  <c r="H36" i="1" s="1"/>
  <c r="J25" i="1"/>
  <c r="F34" i="1"/>
  <c r="H34" i="1" s="1"/>
  <c r="J21" i="1"/>
  <c r="F30" i="1"/>
  <c r="H30" i="1" s="1"/>
  <c r="J29" i="1"/>
  <c r="F38" i="1"/>
  <c r="H38" i="1" s="1"/>
  <c r="J23" i="1"/>
  <c r="F32" i="1"/>
  <c r="H32" i="1" s="1"/>
  <c r="F40" i="1"/>
  <c r="H40" i="1" s="1"/>
  <c r="J26" i="1"/>
  <c r="F35" i="1"/>
  <c r="H35" i="1" s="1"/>
  <c r="J24" i="1"/>
  <c r="F33" i="1"/>
  <c r="H33" i="1" s="1"/>
  <c r="M21" i="1"/>
  <c r="L22" i="1" s="1"/>
  <c r="N21" i="1"/>
  <c r="J35" i="1" l="1"/>
  <c r="F44" i="1"/>
  <c r="H44" i="1" s="1"/>
  <c r="J30" i="1"/>
  <c r="F39" i="1"/>
  <c r="H39" i="1" s="1"/>
  <c r="J36" i="1"/>
  <c r="F45" i="1"/>
  <c r="H45" i="1" s="1"/>
  <c r="J33" i="1"/>
  <c r="F42" i="1"/>
  <c r="H42" i="1" s="1"/>
  <c r="J37" i="1"/>
  <c r="F46" i="1"/>
  <c r="H46" i="1" s="1"/>
  <c r="J32" i="1"/>
  <c r="F41" i="1"/>
  <c r="H41" i="1" s="1"/>
  <c r="J40" i="1"/>
  <c r="F49" i="1"/>
  <c r="H49" i="1" s="1"/>
  <c r="J38" i="1"/>
  <c r="F47" i="1"/>
  <c r="H47" i="1" s="1"/>
  <c r="J34" i="1"/>
  <c r="F43" i="1"/>
  <c r="H43" i="1" s="1"/>
  <c r="M22" i="1"/>
  <c r="L23" i="1" s="1"/>
  <c r="N22" i="1"/>
  <c r="J47" i="1" l="1"/>
  <c r="F56" i="1"/>
  <c r="H56" i="1" s="1"/>
  <c r="J39" i="1"/>
  <c r="F48" i="1"/>
  <c r="H48" i="1" s="1"/>
  <c r="J41" i="1"/>
  <c r="F50" i="1"/>
  <c r="H50" i="1" s="1"/>
  <c r="J49" i="1"/>
  <c r="F58" i="1"/>
  <c r="H58" i="1" s="1"/>
  <c r="J46" i="1"/>
  <c r="F55" i="1"/>
  <c r="H55" i="1" s="1"/>
  <c r="J45" i="1"/>
  <c r="F54" i="1"/>
  <c r="H54" i="1" s="1"/>
  <c r="J44" i="1"/>
  <c r="F53" i="1"/>
  <c r="H53" i="1" s="1"/>
  <c r="J42" i="1"/>
  <c r="F51" i="1"/>
  <c r="H51" i="1" s="1"/>
  <c r="J43" i="1"/>
  <c r="F52" i="1"/>
  <c r="H52" i="1" s="1"/>
  <c r="M23" i="1"/>
  <c r="L24" i="1" s="1"/>
  <c r="N23" i="1"/>
  <c r="J58" i="1" l="1"/>
  <c r="F67" i="1"/>
  <c r="H67" i="1" s="1"/>
  <c r="J48" i="1"/>
  <c r="F57" i="1"/>
  <c r="H57" i="1" s="1"/>
  <c r="J51" i="1"/>
  <c r="F60" i="1"/>
  <c r="H60" i="1" s="1"/>
  <c r="J52" i="1"/>
  <c r="F61" i="1"/>
  <c r="H61" i="1" s="1"/>
  <c r="J53" i="1"/>
  <c r="F62" i="1"/>
  <c r="H62" i="1" s="1"/>
  <c r="J55" i="1"/>
  <c r="F64" i="1"/>
  <c r="H64" i="1" s="1"/>
  <c r="J50" i="1"/>
  <c r="F59" i="1"/>
  <c r="H59" i="1" s="1"/>
  <c r="J56" i="1"/>
  <c r="F65" i="1"/>
  <c r="H65" i="1" s="1"/>
  <c r="J54" i="1"/>
  <c r="F63" i="1"/>
  <c r="H63" i="1" s="1"/>
  <c r="M24" i="1"/>
  <c r="L25" i="1" s="1"/>
  <c r="N24" i="1"/>
  <c r="J64" i="1" l="1"/>
  <c r="F73" i="1"/>
  <c r="H73" i="1" s="1"/>
  <c r="J61" i="1"/>
  <c r="F70" i="1"/>
  <c r="H70" i="1" s="1"/>
  <c r="J60" i="1"/>
  <c r="F69" i="1"/>
  <c r="H69" i="1" s="1"/>
  <c r="J65" i="1"/>
  <c r="F74" i="1"/>
  <c r="H74" i="1" s="1"/>
  <c r="J57" i="1"/>
  <c r="F66" i="1"/>
  <c r="H66" i="1" s="1"/>
  <c r="J63" i="1"/>
  <c r="F72" i="1"/>
  <c r="H72" i="1" s="1"/>
  <c r="J59" i="1"/>
  <c r="F68" i="1"/>
  <c r="H68" i="1" s="1"/>
  <c r="J62" i="1"/>
  <c r="F71" i="1"/>
  <c r="H71" i="1" s="1"/>
  <c r="J67" i="1"/>
  <c r="F76" i="1"/>
  <c r="H76" i="1" s="1"/>
  <c r="M25" i="1"/>
  <c r="L26" i="1" s="1"/>
  <c r="N25" i="1"/>
  <c r="J74" i="1" l="1"/>
  <c r="F83" i="1"/>
  <c r="H83" i="1" s="1"/>
  <c r="J70" i="1"/>
  <c r="F79" i="1"/>
  <c r="H79" i="1" s="1"/>
  <c r="J71" i="1"/>
  <c r="F80" i="1"/>
  <c r="H80" i="1" s="1"/>
  <c r="J68" i="1"/>
  <c r="F77" i="1"/>
  <c r="H77" i="1" s="1"/>
  <c r="J73" i="1"/>
  <c r="F82" i="1"/>
  <c r="H82" i="1" s="1"/>
  <c r="J72" i="1"/>
  <c r="F81" i="1"/>
  <c r="H81" i="1" s="1"/>
  <c r="J76" i="1"/>
  <c r="F85" i="1"/>
  <c r="H85" i="1" s="1"/>
  <c r="J66" i="1"/>
  <c r="F75" i="1"/>
  <c r="H75" i="1" s="1"/>
  <c r="J69" i="1"/>
  <c r="F78" i="1"/>
  <c r="H78" i="1" s="1"/>
  <c r="M26" i="1"/>
  <c r="L27" i="1" s="1"/>
  <c r="N26" i="1"/>
  <c r="J77" i="1" l="1"/>
  <c r="F86" i="1"/>
  <c r="H86" i="1" s="1"/>
  <c r="J81" i="1"/>
  <c r="F90" i="1"/>
  <c r="H90" i="1" s="1"/>
  <c r="J82" i="1"/>
  <c r="F91" i="1"/>
  <c r="H91" i="1" s="1"/>
  <c r="J75" i="1"/>
  <c r="F84" i="1"/>
  <c r="H84" i="1" s="1"/>
  <c r="J79" i="1"/>
  <c r="F88" i="1"/>
  <c r="H88" i="1" s="1"/>
  <c r="J78" i="1"/>
  <c r="F87" i="1"/>
  <c r="H87" i="1" s="1"/>
  <c r="J85" i="1"/>
  <c r="F94" i="1"/>
  <c r="H94" i="1" s="1"/>
  <c r="J80" i="1"/>
  <c r="F89" i="1"/>
  <c r="H89" i="1" s="1"/>
  <c r="J83" i="1"/>
  <c r="F92" i="1"/>
  <c r="H92" i="1" s="1"/>
  <c r="M27" i="1"/>
  <c r="L28" i="1" s="1"/>
  <c r="N27" i="1"/>
  <c r="J84" i="1" l="1"/>
  <c r="F93" i="1"/>
  <c r="H93" i="1" s="1"/>
  <c r="J90" i="1"/>
  <c r="F99" i="1"/>
  <c r="H99" i="1" s="1"/>
  <c r="J89" i="1"/>
  <c r="F98" i="1"/>
  <c r="H98" i="1" s="1"/>
  <c r="J94" i="1"/>
  <c r="F103" i="1"/>
  <c r="H103" i="1" s="1"/>
  <c r="J86" i="1"/>
  <c r="F95" i="1"/>
  <c r="H95" i="1" s="1"/>
  <c r="J87" i="1"/>
  <c r="F96" i="1"/>
  <c r="H96" i="1" s="1"/>
  <c r="J92" i="1"/>
  <c r="F101" i="1"/>
  <c r="H101" i="1" s="1"/>
  <c r="J88" i="1"/>
  <c r="F97" i="1"/>
  <c r="H97" i="1" s="1"/>
  <c r="J91" i="1"/>
  <c r="F100" i="1"/>
  <c r="H100" i="1" s="1"/>
  <c r="M28" i="1"/>
  <c r="L29" i="1" s="1"/>
  <c r="N28" i="1"/>
  <c r="J96" i="1" l="1"/>
  <c r="F105" i="1"/>
  <c r="H105" i="1" s="1"/>
  <c r="J105" i="1" s="1"/>
  <c r="J103" i="1"/>
  <c r="F112" i="1"/>
  <c r="H112" i="1" s="1"/>
  <c r="J112" i="1" s="1"/>
  <c r="J98" i="1"/>
  <c r="F107" i="1"/>
  <c r="H107" i="1" s="1"/>
  <c r="J107" i="1" s="1"/>
  <c r="J97" i="1"/>
  <c r="F106" i="1"/>
  <c r="H106" i="1" s="1"/>
  <c r="J106" i="1" s="1"/>
  <c r="J99" i="1"/>
  <c r="F108" i="1"/>
  <c r="H108" i="1" s="1"/>
  <c r="J108" i="1" s="1"/>
  <c r="J100" i="1"/>
  <c r="F109" i="1"/>
  <c r="H109" i="1" s="1"/>
  <c r="J109" i="1" s="1"/>
  <c r="J101" i="1"/>
  <c r="F110" i="1"/>
  <c r="H110" i="1" s="1"/>
  <c r="J110" i="1" s="1"/>
  <c r="J95" i="1"/>
  <c r="F104" i="1"/>
  <c r="H104" i="1" s="1"/>
  <c r="J104" i="1" s="1"/>
  <c r="J93" i="1"/>
  <c r="F102" i="1"/>
  <c r="H102" i="1" s="1"/>
  <c r="M29" i="1"/>
  <c r="L30" i="1" s="1"/>
  <c r="N29" i="1"/>
  <c r="J102" i="1" l="1"/>
  <c r="F111" i="1"/>
  <c r="H111" i="1" s="1"/>
  <c r="J111" i="1" s="1"/>
  <c r="M30" i="1"/>
  <c r="L31" i="1" s="1"/>
  <c r="N30" i="1"/>
  <c r="M31" i="1" l="1"/>
  <c r="L32" i="1" s="1"/>
  <c r="N31" i="1"/>
  <c r="M32" i="1" l="1"/>
  <c r="L33" i="1" s="1"/>
  <c r="N32" i="1"/>
  <c r="M33" i="1" l="1"/>
  <c r="L34" i="1" s="1"/>
  <c r="N33" i="1"/>
  <c r="M34" i="1" l="1"/>
  <c r="L35" i="1" s="1"/>
  <c r="N34" i="1"/>
  <c r="M35" i="1" l="1"/>
  <c r="L36" i="1" s="1"/>
  <c r="N35" i="1"/>
  <c r="M36" i="1" l="1"/>
  <c r="L37" i="1" s="1"/>
  <c r="N36" i="1"/>
  <c r="M37" i="1" l="1"/>
  <c r="L38" i="1" s="1"/>
  <c r="N37" i="1"/>
  <c r="N38" i="1" l="1"/>
  <c r="M38" i="1"/>
  <c r="L39" i="1" s="1"/>
  <c r="M39" i="1" l="1"/>
  <c r="L40" i="1" s="1"/>
  <c r="N39" i="1"/>
  <c r="M40" i="1" l="1"/>
  <c r="L41" i="1" s="1"/>
  <c r="N40" i="1"/>
  <c r="M41" i="1" l="1"/>
  <c r="L42" i="1" s="1"/>
  <c r="N41" i="1"/>
  <c r="M42" i="1" l="1"/>
  <c r="L43" i="1" s="1"/>
  <c r="N42" i="1"/>
  <c r="M43" i="1" l="1"/>
  <c r="L44" i="1" s="1"/>
  <c r="N43" i="1"/>
  <c r="M44" i="1" l="1"/>
  <c r="L45" i="1" s="1"/>
  <c r="N44" i="1"/>
  <c r="N45" i="1" l="1"/>
  <c r="M45" i="1"/>
  <c r="L46" i="1" s="1"/>
  <c r="M46" i="1" l="1"/>
  <c r="L47" i="1" s="1"/>
  <c r="N46" i="1"/>
  <c r="N47" i="1" l="1"/>
  <c r="M47" i="1"/>
  <c r="L48" i="1" s="1"/>
  <c r="M48" i="1" l="1"/>
  <c r="L49" i="1" s="1"/>
  <c r="N48" i="1"/>
  <c r="N49" i="1" l="1"/>
  <c r="M49" i="1"/>
  <c r="L50" i="1" s="1"/>
  <c r="M50" i="1" l="1"/>
  <c r="L51" i="1" s="1"/>
  <c r="N50" i="1"/>
  <c r="M51" i="1" l="1"/>
  <c r="L52" i="1" s="1"/>
  <c r="N51" i="1"/>
  <c r="N52" i="1" l="1"/>
  <c r="M52" i="1"/>
  <c r="L53" i="1" s="1"/>
  <c r="M53" i="1" l="1"/>
  <c r="L54" i="1" s="1"/>
  <c r="N53" i="1"/>
  <c r="M54" i="1" l="1"/>
  <c r="L55" i="1" s="1"/>
  <c r="N54" i="1"/>
  <c r="N55" i="1" l="1"/>
  <c r="M55" i="1"/>
  <c r="L56" i="1" s="1"/>
  <c r="M56" i="1" l="1"/>
  <c r="L57" i="1" s="1"/>
  <c r="N56" i="1"/>
  <c r="M57" i="1" l="1"/>
  <c r="L58" i="1" s="1"/>
  <c r="N57" i="1"/>
  <c r="N58" i="1" l="1"/>
  <c r="M58" i="1"/>
  <c r="L59" i="1" s="1"/>
  <c r="M59" i="1" l="1"/>
  <c r="L60" i="1" s="1"/>
  <c r="N59" i="1"/>
  <c r="N60" i="1" l="1"/>
  <c r="M60" i="1"/>
  <c r="L61" i="1" s="1"/>
  <c r="M61" i="1" l="1"/>
  <c r="L62" i="1" s="1"/>
  <c r="N61" i="1"/>
  <c r="N62" i="1" l="1"/>
  <c r="M62" i="1"/>
  <c r="L63" i="1" s="1"/>
  <c r="M63" i="1" l="1"/>
  <c r="L64" i="1" s="1"/>
  <c r="N63" i="1"/>
  <c r="M64" i="1" l="1"/>
  <c r="L65" i="1" s="1"/>
  <c r="N64" i="1"/>
  <c r="N65" i="1" l="1"/>
  <c r="M65" i="1"/>
  <c r="L66" i="1" s="1"/>
  <c r="M66" i="1" l="1"/>
  <c r="L67" i="1" s="1"/>
  <c r="N66" i="1"/>
  <c r="M67" i="1" l="1"/>
  <c r="L68" i="1" s="1"/>
  <c r="N67" i="1"/>
  <c r="M68" i="1" l="1"/>
  <c r="L69" i="1" s="1"/>
  <c r="N68" i="1"/>
  <c r="N69" i="1" l="1"/>
  <c r="M69" i="1"/>
  <c r="L70" i="1" s="1"/>
  <c r="M70" i="1" l="1"/>
  <c r="L71" i="1" s="1"/>
  <c r="N70" i="1"/>
  <c r="M71" i="1" l="1"/>
  <c r="L72" i="1" s="1"/>
  <c r="N71" i="1"/>
  <c r="M72" i="1" l="1"/>
  <c r="L73" i="1" s="1"/>
  <c r="N72" i="1"/>
  <c r="M73" i="1" l="1"/>
  <c r="L74" i="1" s="1"/>
  <c r="N73" i="1"/>
  <c r="M74" i="1" l="1"/>
  <c r="L75" i="1" s="1"/>
  <c r="N74" i="1"/>
  <c r="M75" i="1" l="1"/>
  <c r="L76" i="1" s="1"/>
  <c r="N75" i="1"/>
  <c r="M76" i="1" l="1"/>
  <c r="L77" i="1" s="1"/>
  <c r="N76" i="1"/>
  <c r="M77" i="1" l="1"/>
  <c r="L78" i="1" s="1"/>
  <c r="N77" i="1"/>
  <c r="M78" i="1" l="1"/>
  <c r="L79" i="1" s="1"/>
  <c r="N78" i="1"/>
  <c r="M79" i="1" l="1"/>
  <c r="L80" i="1" s="1"/>
  <c r="N79" i="1"/>
  <c r="M80" i="1" l="1"/>
  <c r="L81" i="1" s="1"/>
  <c r="N80" i="1"/>
  <c r="M81" i="1" l="1"/>
  <c r="L82" i="1" s="1"/>
  <c r="N81" i="1"/>
  <c r="M82" i="1" l="1"/>
  <c r="L83" i="1" s="1"/>
  <c r="N82" i="1"/>
  <c r="M83" i="1" l="1"/>
  <c r="L84" i="1" s="1"/>
  <c r="N83" i="1"/>
  <c r="N84" i="1" l="1"/>
  <c r="M84" i="1"/>
  <c r="L85" i="1" s="1"/>
  <c r="M85" i="1" l="1"/>
  <c r="L86" i="1" s="1"/>
  <c r="N85" i="1"/>
  <c r="N86" i="1" l="1"/>
  <c r="M86" i="1"/>
  <c r="L87" i="1" s="1"/>
  <c r="M87" i="1" l="1"/>
  <c r="L88" i="1" s="1"/>
  <c r="N87" i="1"/>
  <c r="N88" i="1" l="1"/>
  <c r="M88" i="1"/>
  <c r="L89" i="1" s="1"/>
  <c r="M89" i="1" l="1"/>
  <c r="L90" i="1" s="1"/>
  <c r="N89" i="1"/>
  <c r="M90" i="1" l="1"/>
  <c r="L91" i="1" s="1"/>
  <c r="N90" i="1"/>
  <c r="N91" i="1" l="1"/>
  <c r="M91" i="1"/>
  <c r="L92" i="1" s="1"/>
  <c r="M92" i="1" l="1"/>
  <c r="L93" i="1" s="1"/>
  <c r="N92" i="1"/>
  <c r="M93" i="1" l="1"/>
  <c r="L94" i="1" s="1"/>
  <c r="N93" i="1"/>
  <c r="M94" i="1" l="1"/>
  <c r="L95" i="1" s="1"/>
  <c r="N94" i="1"/>
  <c r="N95" i="1" l="1"/>
  <c r="M95" i="1"/>
  <c r="L96" i="1" s="1"/>
  <c r="M96" i="1" l="1"/>
  <c r="L97" i="1" s="1"/>
  <c r="N96" i="1"/>
  <c r="M97" i="1" l="1"/>
  <c r="L98" i="1" s="1"/>
  <c r="N97" i="1"/>
  <c r="M98" i="1" l="1"/>
  <c r="L99" i="1" s="1"/>
  <c r="N98" i="1"/>
  <c r="M99" i="1" l="1"/>
  <c r="L100" i="1" s="1"/>
  <c r="N99" i="1"/>
  <c r="M100" i="1" l="1"/>
  <c r="L101" i="1" s="1"/>
  <c r="N100" i="1"/>
  <c r="N101" i="1" l="1"/>
  <c r="M101" i="1"/>
  <c r="L102" i="1" s="1"/>
  <c r="M102" i="1" l="1"/>
  <c r="L103" i="1" s="1"/>
  <c r="N102" i="1"/>
  <c r="N103" i="1" l="1"/>
  <c r="M103" i="1"/>
  <c r="L104" i="1" s="1"/>
  <c r="M104" i="1" l="1"/>
  <c r="L105" i="1" s="1"/>
  <c r="N104" i="1"/>
  <c r="N105" i="1" l="1"/>
  <c r="M105" i="1"/>
  <c r="L106" i="1" s="1"/>
  <c r="M106" i="1" l="1"/>
  <c r="L107" i="1" s="1"/>
  <c r="N106" i="1"/>
  <c r="N107" i="1" l="1"/>
  <c r="M107" i="1"/>
  <c r="L108" i="1" s="1"/>
  <c r="M108" i="1" l="1"/>
  <c r="L109" i="1" s="1"/>
  <c r="N108" i="1"/>
  <c r="M109" i="1" l="1"/>
  <c r="L110" i="1" s="1"/>
  <c r="N109" i="1"/>
  <c r="N110" i="1" l="1"/>
  <c r="M110" i="1"/>
  <c r="L111" i="1" s="1"/>
  <c r="M111" i="1" l="1"/>
  <c r="L112" i="1" s="1"/>
  <c r="M112" i="1" s="1"/>
  <c r="N111" i="1"/>
  <c r="N112" i="1" l="1"/>
</calcChain>
</file>

<file path=xl/sharedStrings.xml><?xml version="1.0" encoding="utf-8"?>
<sst xmlns="http://schemas.openxmlformats.org/spreadsheetml/2006/main" count="46" uniqueCount="36">
  <si>
    <t>c</t>
  </si>
  <si>
    <t>k</t>
  </si>
  <si>
    <t>t</t>
  </si>
  <si>
    <t>t_min</t>
  </si>
  <si>
    <t>t_max</t>
  </si>
  <si>
    <t>s</t>
  </si>
  <si>
    <t>TIME CONVERSION</t>
  </si>
  <si>
    <t>implicit samplig rate</t>
  </si>
  <si>
    <t>m</t>
  </si>
  <si>
    <t>q</t>
  </si>
  <si>
    <t>s/div</t>
  </si>
  <si>
    <t>x_t</t>
  </si>
  <si>
    <t>x_0</t>
  </si>
  <si>
    <t>MODEL NOISE</t>
  </si>
  <si>
    <t>mean</t>
  </si>
  <si>
    <t>std dev</t>
  </si>
  <si>
    <t>w_t</t>
  </si>
  <si>
    <t>v_t</t>
  </si>
  <si>
    <t>MEASUREMENT NOISE</t>
  </si>
  <si>
    <t>z_t</t>
  </si>
  <si>
    <t>STATE</t>
  </si>
  <si>
    <t>MEASUREMENT</t>
  </si>
  <si>
    <t>ACTUAL STATE</t>
  </si>
  <si>
    <t>INITIAL STATE</t>
  </si>
  <si>
    <t>MODEL</t>
  </si>
  <si>
    <t>z_t = x_t + v_t</t>
  </si>
  <si>
    <t>x_t = c*x_t-1 + w_t</t>
  </si>
  <si>
    <t>z_t - actual state</t>
  </si>
  <si>
    <t>KALMAN GAIN</t>
  </si>
  <si>
    <t>PREDICTION ERROR</t>
  </si>
  <si>
    <t>SENSOR AVERAGE NOISE</t>
  </si>
  <si>
    <t>r</t>
  </si>
  <si>
    <t>STATE PREDICTION</t>
  </si>
  <si>
    <t>g_t</t>
  </si>
  <si>
    <t>p_t = (1-g_t)*p_t-1</t>
  </si>
  <si>
    <t>x_^_t = x_^_t-1 + g_t*(z_t - x_^_t-1)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</si>
</sst>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11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Foglio1!$D$10</c:f>
              <c:strCache>
                <c:ptCount val="1"/>
                <c:pt idx="0">
                  <c:v>ACTUAL 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Foglio1!$D$12:$D$112</c:f>
              <c:numCache>
                <c:formatCode>General</c:formatCode>
                <c:ptCount val="101"/>
                <c:pt idx="0">
                  <c:v>10</c:v>
                </c:pt>
                <c:pt idx="1">
                  <c:v>9.8000000000000007</c:v>
                </c:pt>
                <c:pt idx="2">
                  <c:v>9.604000000000001</c:v>
                </c:pt>
                <c:pt idx="3">
                  <c:v>9.4119200000000003</c:v>
                </c:pt>
                <c:pt idx="4">
                  <c:v>9.2236816000000008</c:v>
                </c:pt>
                <c:pt idx="5">
                  <c:v>9.0392079680000013</c:v>
                </c:pt>
                <c:pt idx="6">
                  <c:v>8.8584238086400013</c:v>
                </c:pt>
                <c:pt idx="7">
                  <c:v>8.6812553324672006</c:v>
                </c:pt>
                <c:pt idx="8">
                  <c:v>8.5076302258178558</c:v>
                </c:pt>
                <c:pt idx="9">
                  <c:v>8.3374776213014989</c:v>
                </c:pt>
                <c:pt idx="10">
                  <c:v>8.1707280688754693</c:v>
                </c:pt>
                <c:pt idx="11">
                  <c:v>8.00731350749796</c:v>
                </c:pt>
                <c:pt idx="12">
                  <c:v>7.8471672373480006</c:v>
                </c:pt>
                <c:pt idx="13">
                  <c:v>7.6902238926010407</c:v>
                </c:pt>
                <c:pt idx="14">
                  <c:v>7.5364194147490196</c:v>
                </c:pt>
                <c:pt idx="15">
                  <c:v>7.3856910264540394</c:v>
                </c:pt>
                <c:pt idx="16">
                  <c:v>7.2379772059249587</c:v>
                </c:pt>
                <c:pt idx="17">
                  <c:v>7.0932176618064595</c:v>
                </c:pt>
                <c:pt idx="18">
                  <c:v>6.9513533085703303</c:v>
                </c:pt>
                <c:pt idx="19">
                  <c:v>6.8123262423989237</c:v>
                </c:pt>
                <c:pt idx="20">
                  <c:v>6.6760797175509454</c:v>
                </c:pt>
                <c:pt idx="21">
                  <c:v>6.5425581231999264</c:v>
                </c:pt>
                <c:pt idx="22">
                  <c:v>6.4117069607359278</c:v>
                </c:pt>
                <c:pt idx="23">
                  <c:v>6.283472821521209</c:v>
                </c:pt>
                <c:pt idx="24">
                  <c:v>6.1578033650907846</c:v>
                </c:pt>
                <c:pt idx="25">
                  <c:v>6.0346472977889691</c:v>
                </c:pt>
                <c:pt idx="26">
                  <c:v>5.9139543518331896</c:v>
                </c:pt>
                <c:pt idx="27">
                  <c:v>5.7956752647965262</c:v>
                </c:pt>
                <c:pt idx="28">
                  <c:v>5.6797617595005958</c:v>
                </c:pt>
                <c:pt idx="29">
                  <c:v>5.5661665243105842</c:v>
                </c:pt>
                <c:pt idx="30">
                  <c:v>5.4548431938243729</c:v>
                </c:pt>
                <c:pt idx="31">
                  <c:v>5.3457463299478851</c:v>
                </c:pt>
                <c:pt idx="32">
                  <c:v>5.2388314033489269</c:v>
                </c:pt>
                <c:pt idx="33">
                  <c:v>5.1340547752819479</c:v>
                </c:pt>
                <c:pt idx="34">
                  <c:v>5.0313736797763084</c:v>
                </c:pt>
                <c:pt idx="35">
                  <c:v>4.9307462061807819</c:v>
                </c:pt>
                <c:pt idx="36">
                  <c:v>4.8321312820571665</c:v>
                </c:pt>
                <c:pt idx="37">
                  <c:v>4.735488656416023</c:v>
                </c:pt>
                <c:pt idx="38">
                  <c:v>4.6407788832877026</c:v>
                </c:pt>
                <c:pt idx="39">
                  <c:v>4.5479633056219484</c:v>
                </c:pt>
                <c:pt idx="40">
                  <c:v>4.457004039509509</c:v>
                </c:pt>
                <c:pt idx="41">
                  <c:v>4.3678639587193189</c:v>
                </c:pt>
                <c:pt idx="42">
                  <c:v>4.2805066795449322</c:v>
                </c:pt>
                <c:pt idx="43">
                  <c:v>4.1948965459540339</c:v>
                </c:pt>
                <c:pt idx="44">
                  <c:v>4.1109986150349531</c:v>
                </c:pt>
                <c:pt idx="45">
                  <c:v>4.0287786427342542</c:v>
                </c:pt>
                <c:pt idx="46">
                  <c:v>3.9482030698795691</c:v>
                </c:pt>
                <c:pt idx="47">
                  <c:v>3.8692390084819777</c:v>
                </c:pt>
                <c:pt idx="48">
                  <c:v>3.7918542283123382</c:v>
                </c:pt>
                <c:pt idx="49">
                  <c:v>3.7160171437460914</c:v>
                </c:pt>
                <c:pt idx="50">
                  <c:v>3.6416968008711694</c:v>
                </c:pt>
                <c:pt idx="51">
                  <c:v>3.5688628648537462</c:v>
                </c:pt>
                <c:pt idx="52">
                  <c:v>3.4974856075566714</c:v>
                </c:pt>
                <c:pt idx="53">
                  <c:v>3.4275358954055379</c:v>
                </c:pt>
                <c:pt idx="54">
                  <c:v>3.3589851774974271</c:v>
                </c:pt>
                <c:pt idx="55">
                  <c:v>3.2918054739474787</c:v>
                </c:pt>
                <c:pt idx="56">
                  <c:v>3.2259693644685292</c:v>
                </c:pt>
                <c:pt idx="57">
                  <c:v>3.1614499771791587</c:v>
                </c:pt>
                <c:pt idx="58">
                  <c:v>3.0982209776355756</c:v>
                </c:pt>
                <c:pt idx="59">
                  <c:v>3.0362565580828642</c:v>
                </c:pt>
                <c:pt idx="60">
                  <c:v>2.975531426921207</c:v>
                </c:pt>
                <c:pt idx="61">
                  <c:v>2.9160207983827826</c:v>
                </c:pt>
                <c:pt idx="62">
                  <c:v>2.857700382415127</c:v>
                </c:pt>
                <c:pt idx="63">
                  <c:v>2.8005463747668244</c:v>
                </c:pt>
                <c:pt idx="64">
                  <c:v>2.7445354472714878</c:v>
                </c:pt>
                <c:pt idx="65">
                  <c:v>2.689644738326058</c:v>
                </c:pt>
                <c:pt idx="66">
                  <c:v>2.6358518435595366</c:v>
                </c:pt>
                <c:pt idx="67">
                  <c:v>2.5831348066883457</c:v>
                </c:pt>
                <c:pt idx="68">
                  <c:v>2.5314721105545788</c:v>
                </c:pt>
                <c:pt idx="69">
                  <c:v>2.4808426683434872</c:v>
                </c:pt>
                <c:pt idx="70">
                  <c:v>2.4312258149766173</c:v>
                </c:pt>
                <c:pt idx="71">
                  <c:v>2.382601298677085</c:v>
                </c:pt>
                <c:pt idx="72">
                  <c:v>2.3349492727035432</c:v>
                </c:pt>
                <c:pt idx="73">
                  <c:v>2.2882502872494723</c:v>
                </c:pt>
                <c:pt idx="74">
                  <c:v>2.2424852815044827</c:v>
                </c:pt>
                <c:pt idx="75">
                  <c:v>2.1976355758743931</c:v>
                </c:pt>
                <c:pt idx="76">
                  <c:v>2.153682864356905</c:v>
                </c:pt>
                <c:pt idx="77">
                  <c:v>2.1106092070697668</c:v>
                </c:pt>
                <c:pt idx="78">
                  <c:v>2.0683970229283717</c:v>
                </c:pt>
                <c:pt idx="79">
                  <c:v>2.0270290824698041</c:v>
                </c:pt>
                <c:pt idx="80">
                  <c:v>1.9864885008204078</c:v>
                </c:pt>
                <c:pt idx="81">
                  <c:v>1.9467587308039997</c:v>
                </c:pt>
                <c:pt idx="82">
                  <c:v>1.9078235561879198</c:v>
                </c:pt>
                <c:pt idx="83">
                  <c:v>1.8696670850641612</c:v>
                </c:pt>
                <c:pt idx="84">
                  <c:v>1.832273743362878</c:v>
                </c:pt>
                <c:pt idx="85">
                  <c:v>1.7956282684956204</c:v>
                </c:pt>
                <c:pt idx="86">
                  <c:v>1.759715703125708</c:v>
                </c:pt>
                <c:pt idx="87">
                  <c:v>1.7245213890631939</c:v>
                </c:pt>
                <c:pt idx="88">
                  <c:v>1.69003096128193</c:v>
                </c:pt>
                <c:pt idx="89">
                  <c:v>1.6562303420562914</c:v>
                </c:pt>
                <c:pt idx="90">
                  <c:v>1.6231057352151654</c:v>
                </c:pt>
                <c:pt idx="91">
                  <c:v>1.5906436205108621</c:v>
                </c:pt>
                <c:pt idx="92">
                  <c:v>1.5588307481006447</c:v>
                </c:pt>
                <c:pt idx="93">
                  <c:v>1.5276541331386317</c:v>
                </c:pt>
                <c:pt idx="94">
                  <c:v>1.4971010504758591</c:v>
                </c:pt>
                <c:pt idx="95">
                  <c:v>1.4671590294663419</c:v>
                </c:pt>
                <c:pt idx="96">
                  <c:v>1.437815848877015</c:v>
                </c:pt>
                <c:pt idx="97">
                  <c:v>1.4090595318994747</c:v>
                </c:pt>
                <c:pt idx="98">
                  <c:v>1.3808783412614851</c:v>
                </c:pt>
                <c:pt idx="99">
                  <c:v>1.3532607744362555</c:v>
                </c:pt>
                <c:pt idx="100">
                  <c:v>1.3261955589475303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D-4FA3-99D4-E62F84AD7025}"/>
            </c:ext>
          </c:extLst>
        </c:ser>
        <c:ser>
          <c:idx val="1"/>
          <c:order val="1"/>
          <c:tx>
            <c:strRef>
              <c:f>Foglio1!$F$10</c:f>
              <c:strCache>
                <c:ptCount val="1"/>
                <c:pt idx="0">
                  <c:v>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Foglio1!$F$12:$F$112</c:f>
              <c:numCache>
                <c:formatCode>General</c:formatCode>
                <c:ptCount val="101"/>
                <c:pt idx="0">
                  <c:v>10</c:v>
                </c:pt>
                <c:pt idx="1">
                  <c:v>9.8000000000000007</c:v>
                </c:pt>
                <c:pt idx="2">
                  <c:v>9.604000000000001</c:v>
                </c:pt>
                <c:pt idx="3">
                  <c:v>9.4119200000000003</c:v>
                </c:pt>
                <c:pt idx="4">
                  <c:v>9.2236816000000008</c:v>
                </c:pt>
                <c:pt idx="5">
                  <c:v>9.0392079680000013</c:v>
                </c:pt>
                <c:pt idx="6">
                  <c:v>8.8584238086400013</c:v>
                </c:pt>
                <c:pt idx="7">
                  <c:v>8.6812553324672006</c:v>
                </c:pt>
                <c:pt idx="8">
                  <c:v>8.5076302258178558</c:v>
                </c:pt>
                <c:pt idx="9">
                  <c:v>8.3374776213014989</c:v>
                </c:pt>
                <c:pt idx="10">
                  <c:v>8.1707280688754693</c:v>
                </c:pt>
                <c:pt idx="11">
                  <c:v>8.00731350749796</c:v>
                </c:pt>
                <c:pt idx="12">
                  <c:v>7.8471672373480006</c:v>
                </c:pt>
                <c:pt idx="13">
                  <c:v>7.6902238926010407</c:v>
                </c:pt>
                <c:pt idx="14">
                  <c:v>7.5364194147490196</c:v>
                </c:pt>
                <c:pt idx="15">
                  <c:v>7.3856910264540394</c:v>
                </c:pt>
                <c:pt idx="16">
                  <c:v>7.2379772059249587</c:v>
                </c:pt>
                <c:pt idx="17">
                  <c:v>7.0932176618064595</c:v>
                </c:pt>
                <c:pt idx="18">
                  <c:v>6.9513533085703303</c:v>
                </c:pt>
                <c:pt idx="19">
                  <c:v>6.8123262423989237</c:v>
                </c:pt>
                <c:pt idx="20">
                  <c:v>6.6760797175509454</c:v>
                </c:pt>
                <c:pt idx="21">
                  <c:v>6.5425581231999264</c:v>
                </c:pt>
                <c:pt idx="22">
                  <c:v>6.4117069607359278</c:v>
                </c:pt>
                <c:pt idx="23">
                  <c:v>6.283472821521209</c:v>
                </c:pt>
                <c:pt idx="24">
                  <c:v>6.1578033650907846</c:v>
                </c:pt>
                <c:pt idx="25">
                  <c:v>6.0346472977889691</c:v>
                </c:pt>
                <c:pt idx="26">
                  <c:v>5.9139543518331896</c:v>
                </c:pt>
                <c:pt idx="27">
                  <c:v>5.7956752647965262</c:v>
                </c:pt>
                <c:pt idx="28">
                  <c:v>5.6797617595005958</c:v>
                </c:pt>
                <c:pt idx="29">
                  <c:v>5.5661665243105842</c:v>
                </c:pt>
                <c:pt idx="30">
                  <c:v>5.4548431938243729</c:v>
                </c:pt>
                <c:pt idx="31">
                  <c:v>5.3457463299478851</c:v>
                </c:pt>
                <c:pt idx="32">
                  <c:v>5.2388314033489269</c:v>
                </c:pt>
                <c:pt idx="33">
                  <c:v>5.1340547752819479</c:v>
                </c:pt>
                <c:pt idx="34">
                  <c:v>5.0313736797763084</c:v>
                </c:pt>
                <c:pt idx="35">
                  <c:v>4.9307462061807819</c:v>
                </c:pt>
                <c:pt idx="36">
                  <c:v>4.8321312820571665</c:v>
                </c:pt>
                <c:pt idx="37">
                  <c:v>4.735488656416023</c:v>
                </c:pt>
                <c:pt idx="38">
                  <c:v>4.6407788832877026</c:v>
                </c:pt>
                <c:pt idx="39">
                  <c:v>4.5479633056219484</c:v>
                </c:pt>
                <c:pt idx="40">
                  <c:v>4.457004039509509</c:v>
                </c:pt>
                <c:pt idx="41">
                  <c:v>4.3678639587193189</c:v>
                </c:pt>
                <c:pt idx="42">
                  <c:v>4.2805066795449322</c:v>
                </c:pt>
                <c:pt idx="43">
                  <c:v>4.1948965459540339</c:v>
                </c:pt>
                <c:pt idx="44">
                  <c:v>4.1109986150349531</c:v>
                </c:pt>
                <c:pt idx="45">
                  <c:v>4.0287786427342542</c:v>
                </c:pt>
                <c:pt idx="46">
                  <c:v>3.9482030698795691</c:v>
                </c:pt>
                <c:pt idx="47">
                  <c:v>3.8692390084819777</c:v>
                </c:pt>
                <c:pt idx="48">
                  <c:v>3.7918542283123382</c:v>
                </c:pt>
                <c:pt idx="49">
                  <c:v>3.7160171437460914</c:v>
                </c:pt>
                <c:pt idx="50">
                  <c:v>3.6416968008711694</c:v>
                </c:pt>
                <c:pt idx="51">
                  <c:v>3.5688628648537462</c:v>
                </c:pt>
                <c:pt idx="52">
                  <c:v>3.4974856075566714</c:v>
                </c:pt>
                <c:pt idx="53">
                  <c:v>3.4275358954055379</c:v>
                </c:pt>
                <c:pt idx="54">
                  <c:v>3.3589851774974271</c:v>
                </c:pt>
                <c:pt idx="55">
                  <c:v>3.2918054739474787</c:v>
                </c:pt>
                <c:pt idx="56">
                  <c:v>3.2259693644685292</c:v>
                </c:pt>
                <c:pt idx="57">
                  <c:v>3.1614499771791587</c:v>
                </c:pt>
                <c:pt idx="58">
                  <c:v>3.0982209776355756</c:v>
                </c:pt>
                <c:pt idx="59">
                  <c:v>3.0362565580828642</c:v>
                </c:pt>
                <c:pt idx="60">
                  <c:v>2.975531426921207</c:v>
                </c:pt>
                <c:pt idx="61">
                  <c:v>2.9160207983827826</c:v>
                </c:pt>
                <c:pt idx="62">
                  <c:v>2.857700382415127</c:v>
                </c:pt>
                <c:pt idx="63">
                  <c:v>2.8005463747668244</c:v>
                </c:pt>
                <c:pt idx="64">
                  <c:v>2.7445354472714878</c:v>
                </c:pt>
                <c:pt idx="65">
                  <c:v>2.689644738326058</c:v>
                </c:pt>
                <c:pt idx="66">
                  <c:v>2.6358518435595366</c:v>
                </c:pt>
                <c:pt idx="67">
                  <c:v>2.5831348066883457</c:v>
                </c:pt>
                <c:pt idx="68">
                  <c:v>2.5314721105545788</c:v>
                </c:pt>
                <c:pt idx="69">
                  <c:v>2.4808426683434872</c:v>
                </c:pt>
                <c:pt idx="70">
                  <c:v>2.4312258149766173</c:v>
                </c:pt>
                <c:pt idx="71">
                  <c:v>2.382601298677085</c:v>
                </c:pt>
                <c:pt idx="72">
                  <c:v>2.3349492727035432</c:v>
                </c:pt>
                <c:pt idx="73">
                  <c:v>2.2882502872494723</c:v>
                </c:pt>
                <c:pt idx="74">
                  <c:v>2.2424852815044827</c:v>
                </c:pt>
                <c:pt idx="75">
                  <c:v>2.1976355758743931</c:v>
                </c:pt>
                <c:pt idx="76">
                  <c:v>2.153682864356905</c:v>
                </c:pt>
                <c:pt idx="77">
                  <c:v>2.1106092070697668</c:v>
                </c:pt>
                <c:pt idx="78">
                  <c:v>2.0683970229283717</c:v>
                </c:pt>
                <c:pt idx="79">
                  <c:v>2.0270290824698041</c:v>
                </c:pt>
                <c:pt idx="80">
                  <c:v>1.9864885008204078</c:v>
                </c:pt>
                <c:pt idx="81">
                  <c:v>1.9467587308039997</c:v>
                </c:pt>
                <c:pt idx="82">
                  <c:v>1.9078235561879198</c:v>
                </c:pt>
                <c:pt idx="83">
                  <c:v>1.8696670850641612</c:v>
                </c:pt>
                <c:pt idx="84">
                  <c:v>1.832273743362878</c:v>
                </c:pt>
                <c:pt idx="85">
                  <c:v>1.7956282684956204</c:v>
                </c:pt>
                <c:pt idx="86">
                  <c:v>1.759715703125708</c:v>
                </c:pt>
                <c:pt idx="87">
                  <c:v>1.7245213890631939</c:v>
                </c:pt>
                <c:pt idx="88">
                  <c:v>1.69003096128193</c:v>
                </c:pt>
                <c:pt idx="89">
                  <c:v>1.6562303420562914</c:v>
                </c:pt>
                <c:pt idx="90">
                  <c:v>1.6231057352151654</c:v>
                </c:pt>
                <c:pt idx="91">
                  <c:v>1.5906436205108621</c:v>
                </c:pt>
                <c:pt idx="92">
                  <c:v>1.5588307481006447</c:v>
                </c:pt>
                <c:pt idx="93">
                  <c:v>1.5276541331386317</c:v>
                </c:pt>
                <c:pt idx="94">
                  <c:v>1.4971010504758591</c:v>
                </c:pt>
                <c:pt idx="95">
                  <c:v>1.4671590294663419</c:v>
                </c:pt>
                <c:pt idx="96">
                  <c:v>1.437815848877015</c:v>
                </c:pt>
                <c:pt idx="97">
                  <c:v>1.4090595318994747</c:v>
                </c:pt>
                <c:pt idx="98">
                  <c:v>1.3808783412614851</c:v>
                </c:pt>
                <c:pt idx="99">
                  <c:v>1.3532607744362555</c:v>
                </c:pt>
                <c:pt idx="100">
                  <c:v>1.3261955589475303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D-4FA3-99D4-E62F84AD7025}"/>
            </c:ext>
          </c:extLst>
        </c:ser>
        <c:ser>
          <c:idx val="2"/>
          <c:order val="2"/>
          <c:tx>
            <c:strRef>
              <c:f>Foglio1!$H$10</c:f>
              <c:strCache>
                <c:ptCount val="1"/>
                <c:pt idx="0">
                  <c:v>MEASUREMENT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Foglio1!$H$12:$H$112</c:f>
              <c:numCache>
                <c:formatCode>General</c:formatCode>
                <c:ptCount val="101"/>
                <c:pt idx="0">
                  <c:v>10.000000538459943</c:v>
                </c:pt>
                <c:pt idx="1">
                  <c:v>9.800001597199401</c:v>
                </c:pt>
                <c:pt idx="2">
                  <c:v>9.6040007644179699</c:v>
                </c:pt>
                <c:pt idx="3">
                  <c:v>9.4119203186892602</c:v>
                </c:pt>
                <c:pt idx="4">
                  <c:v>9.223683454292452</c:v>
                </c:pt>
                <c:pt idx="5">
                  <c:v>9.0392069748313641</c:v>
                </c:pt>
                <c:pt idx="6">
                  <c:v>8.8584267722371166</c:v>
                </c:pt>
                <c:pt idx="7">
                  <c:v>8.6812559640635047</c:v>
                </c:pt>
                <c:pt idx="8">
                  <c:v>8.5076295423825421</c:v>
                </c:pt>
                <c:pt idx="9">
                  <c:v>8.3374772377039559</c:v>
                </c:pt>
                <c:pt idx="10">
                  <c:v>8.1707269880708999</c:v>
                </c:pt>
                <c:pt idx="11">
                  <c:v>8.0073140382639281</c:v>
                </c:pt>
                <c:pt idx="12">
                  <c:v>7.8471691932314993</c:v>
                </c:pt>
                <c:pt idx="13">
                  <c:v>7.6902239548370117</c:v>
                </c:pt>
                <c:pt idx="14">
                  <c:v>7.5364174696055999</c:v>
                </c:pt>
                <c:pt idx="15">
                  <c:v>7.3856921589817013</c:v>
                </c:pt>
                <c:pt idx="16">
                  <c:v>7.2379782574603428</c:v>
                </c:pt>
                <c:pt idx="17">
                  <c:v>7.0932161846265851</c:v>
                </c:pt>
                <c:pt idx="18">
                  <c:v>6.9513534916084003</c:v>
                </c:pt>
                <c:pt idx="19">
                  <c:v>6.8123254785393614</c:v>
                </c:pt>
                <c:pt idx="20">
                  <c:v>6.676080262769382</c:v>
                </c:pt>
                <c:pt idx="21">
                  <c:v>6.5425593545914413</c:v>
                </c:pt>
                <c:pt idx="22">
                  <c:v>6.4117079476150431</c:v>
                </c:pt>
                <c:pt idx="23">
                  <c:v>6.2834728501900159</c:v>
                </c:pt>
                <c:pt idx="24">
                  <c:v>6.1578036827583782</c:v>
                </c:pt>
                <c:pt idx="25">
                  <c:v>6.0346458815377835</c:v>
                </c:pt>
                <c:pt idx="26">
                  <c:v>5.9139541476143025</c:v>
                </c:pt>
                <c:pt idx="27">
                  <c:v>5.7956758498638496</c:v>
                </c:pt>
                <c:pt idx="28">
                  <c:v>5.6797618751889951</c:v>
                </c:pt>
                <c:pt idx="29">
                  <c:v>5.5661661530529827</c:v>
                </c:pt>
                <c:pt idx="30">
                  <c:v>5.4548431422206756</c:v>
                </c:pt>
                <c:pt idx="31">
                  <c:v>5.3457462998847012</c:v>
                </c:pt>
                <c:pt idx="32">
                  <c:v>5.2388297251146492</c:v>
                </c:pt>
                <c:pt idx="33">
                  <c:v>5.1340561043378941</c:v>
                </c:pt>
                <c:pt idx="34">
                  <c:v>5.0313743061012888</c:v>
                </c:pt>
                <c:pt idx="35">
                  <c:v>4.9307457058075483</c:v>
                </c:pt>
                <c:pt idx="36">
                  <c:v>4.8321319649928576</c:v>
                </c:pt>
                <c:pt idx="37">
                  <c:v>4.7354873785892195</c:v>
                </c:pt>
                <c:pt idx="38">
                  <c:v>4.6407792940792536</c:v>
                </c:pt>
                <c:pt idx="39">
                  <c:v>4.5479623302994474</c:v>
                </c:pt>
                <c:pt idx="40">
                  <c:v>4.4570036034762328</c:v>
                </c:pt>
                <c:pt idx="41">
                  <c:v>4.3678642144808624</c:v>
                </c:pt>
                <c:pt idx="42">
                  <c:v>4.2805063914446198</c:v>
                </c:pt>
                <c:pt idx="43">
                  <c:v>4.1948972308235932</c:v>
                </c:pt>
                <c:pt idx="44">
                  <c:v>4.1109984184838497</c:v>
                </c:pt>
                <c:pt idx="45">
                  <c:v>4.0287783100863637</c:v>
                </c:pt>
                <c:pt idx="46">
                  <c:v>3.9482029410389483</c:v>
                </c:pt>
                <c:pt idx="47">
                  <c:v>3.8692395697305844</c:v>
                </c:pt>
                <c:pt idx="48">
                  <c:v>3.7918542339450494</c:v>
                </c:pt>
                <c:pt idx="49">
                  <c:v>3.7160162074460183</c:v>
                </c:pt>
                <c:pt idx="50">
                  <c:v>3.6416976805308652</c:v>
                </c:pt>
                <c:pt idx="51">
                  <c:v>3.5688628637967041</c:v>
                </c:pt>
                <c:pt idx="52">
                  <c:v>3.497483746577652</c:v>
                </c:pt>
                <c:pt idx="53">
                  <c:v>3.4275349273532938</c:v>
                </c:pt>
                <c:pt idx="54">
                  <c:v>3.358985388566095</c:v>
                </c:pt>
                <c:pt idx="55">
                  <c:v>3.2918054207782141</c:v>
                </c:pt>
                <c:pt idx="56">
                  <c:v>3.2259690332410687</c:v>
                </c:pt>
                <c:pt idx="57">
                  <c:v>3.161450563207588</c:v>
                </c:pt>
                <c:pt idx="58">
                  <c:v>3.0982214978451332</c:v>
                </c:pt>
                <c:pt idx="59">
                  <c:v>3.0362572011612881</c:v>
                </c:pt>
                <c:pt idx="60">
                  <c:v>2.975530889083033</c:v>
                </c:pt>
                <c:pt idx="61">
                  <c:v>2.9160208293061292</c:v>
                </c:pt>
                <c:pt idx="62">
                  <c:v>2.8577024246181009</c:v>
                </c:pt>
                <c:pt idx="63">
                  <c:v>2.800547288372103</c:v>
                </c:pt>
                <c:pt idx="64">
                  <c:v>2.744534952090055</c:v>
                </c:pt>
                <c:pt idx="65">
                  <c:v>2.6896442047768043</c:v>
                </c:pt>
                <c:pt idx="66">
                  <c:v>2.635851637745644</c:v>
                </c:pt>
                <c:pt idx="67">
                  <c:v>2.5831352991358347</c:v>
                </c:pt>
                <c:pt idx="68">
                  <c:v>2.5314729826148605</c:v>
                </c:pt>
                <c:pt idx="69">
                  <c:v>2.4808425439015744</c:v>
                </c:pt>
                <c:pt idx="70">
                  <c:v>2.4312266560723121</c:v>
                </c:pt>
                <c:pt idx="71">
                  <c:v>2.3826017644745727</c:v>
                </c:pt>
                <c:pt idx="72">
                  <c:v>2.334949092632812</c:v>
                </c:pt>
                <c:pt idx="73">
                  <c:v>2.2882516281635024</c:v>
                </c:pt>
                <c:pt idx="74">
                  <c:v>2.2424847279319566</c:v>
                </c:pt>
                <c:pt idx="75">
                  <c:v>2.1976367850356806</c:v>
                </c:pt>
                <c:pt idx="76">
                  <c:v>2.1536832006988682</c:v>
                </c:pt>
                <c:pt idx="77">
                  <c:v>2.1106082628755347</c:v>
                </c:pt>
                <c:pt idx="78">
                  <c:v>2.068396950059082</c:v>
                </c:pt>
                <c:pt idx="79">
                  <c:v>2.0270295270538945</c:v>
                </c:pt>
                <c:pt idx="80">
                  <c:v>1.9864891888834459</c:v>
                </c:pt>
                <c:pt idx="81">
                  <c:v>1.9467605436726096</c:v>
                </c:pt>
                <c:pt idx="82">
                  <c:v>1.9078237704760035</c:v>
                </c:pt>
                <c:pt idx="83">
                  <c:v>1.8696658757325633</c:v>
                </c:pt>
                <c:pt idx="84">
                  <c:v>1.8322718867404708</c:v>
                </c:pt>
                <c:pt idx="85">
                  <c:v>1.7956271872589671</c:v>
                </c:pt>
                <c:pt idx="86">
                  <c:v>1.759716066866182</c:v>
                </c:pt>
                <c:pt idx="87">
                  <c:v>1.724520850951889</c:v>
                </c:pt>
                <c:pt idx="88">
                  <c:v>1.690031298856173</c:v>
                </c:pt>
                <c:pt idx="89">
                  <c:v>1.6562312850120608</c:v>
                </c:pt>
                <c:pt idx="90">
                  <c:v>1.6231043072578042</c:v>
                </c:pt>
                <c:pt idx="91">
                  <c:v>1.5906413680020228</c:v>
                </c:pt>
                <c:pt idx="92">
                  <c:v>1.5588307119341438</c:v>
                </c:pt>
                <c:pt idx="93">
                  <c:v>1.5276532177825533</c:v>
                </c:pt>
                <c:pt idx="94">
                  <c:v>1.4971004317734211</c:v>
                </c:pt>
                <c:pt idx="95">
                  <c:v>1.4671587144919522</c:v>
                </c:pt>
                <c:pt idx="96">
                  <c:v>1.4378172223929313</c:v>
                </c:pt>
                <c:pt idx="97">
                  <c:v>1.4090594664738996</c:v>
                </c:pt>
                <c:pt idx="98">
                  <c:v>1.3808782033930012</c:v>
                </c:pt>
                <c:pt idx="99">
                  <c:v>1.3532592458699848</c:v>
                </c:pt>
                <c:pt idx="100">
                  <c:v>1.3261916109183978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3D-4FA3-99D4-E62F84AD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88528"/>
        <c:axId val="707186560"/>
      </c:scatterChart>
      <c:valAx>
        <c:axId val="7071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86560"/>
        <c:crosses val="autoZero"/>
        <c:crossBetween val="midCat"/>
      </c:valAx>
      <c:valAx>
        <c:axId val="7071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8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Foglio1!$J$11</c:f>
              <c:strCache>
                <c:ptCount val="1"/>
                <c:pt idx="0">
                  <c:v>z_t - actual state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Foglio1!$J$12:$J$112</c:f>
              <c:numCache>
                <c:formatCode>General</c:formatCode>
                <c:ptCount val="101"/>
                <c:pt idx="0">
                  <c:v>5.3845994330004032E-7</c:v>
                </c:pt>
                <c:pt idx="1">
                  <c:v>1.5971994002939027E-6</c:v>
                </c:pt>
                <c:pt idx="2">
                  <c:v>7.6441796892368075E-7</c:v>
                </c:pt>
                <c:pt idx="3">
                  <c:v>3.1868925987055263E-7</c:v>
                </c:pt>
                <c:pt idx="4">
                  <c:v>1.8542924511422143E-6</c:v>
                </c:pt>
                <c:pt idx="5">
                  <c:v>-9.9316863710896541E-7</c:v>
                </c:pt>
                <c:pt idx="6">
                  <c:v>2.9635971152686125E-6</c:v>
                </c:pt>
                <c:pt idx="7">
                  <c:v>6.3159630414588719E-7</c:v>
                </c:pt>
                <c:pt idx="8">
                  <c:v>-6.8343531367531796E-7</c:v>
                </c:pt>
                <c:pt idx="9">
                  <c:v>-3.8359754306327432E-7</c:v>
                </c:pt>
                <c:pt idx="10">
                  <c:v>-1.0808045693977419E-6</c:v>
                </c:pt>
                <c:pt idx="11">
                  <c:v>5.3076596806533871E-7</c:v>
                </c:pt>
                <c:pt idx="12">
                  <c:v>1.9558834987165596E-6</c:v>
                </c:pt>
                <c:pt idx="13">
                  <c:v>6.2235971043378413E-8</c:v>
                </c:pt>
                <c:pt idx="14">
                  <c:v>-1.9451434196682271E-6</c:v>
                </c:pt>
                <c:pt idx="15">
                  <c:v>1.1325276618734392E-6</c:v>
                </c:pt>
                <c:pt idx="16">
                  <c:v>1.0515353841000774E-6</c:v>
                </c:pt>
                <c:pt idx="17">
                  <c:v>-1.4771798744206421E-6</c:v>
                </c:pt>
                <c:pt idx="18">
                  <c:v>1.8303807003405836E-7</c:v>
                </c:pt>
                <c:pt idx="19">
                  <c:v>-7.6385956226943108E-7</c:v>
                </c:pt>
                <c:pt idx="20">
                  <c:v>5.45218436620587E-7</c:v>
                </c:pt>
                <c:pt idx="21">
                  <c:v>1.2313915149775312E-6</c:v>
                </c:pt>
                <c:pt idx="22">
                  <c:v>9.868791153166967E-7</c:v>
                </c:pt>
                <c:pt idx="23">
                  <c:v>2.866880688401352E-8</c:v>
                </c:pt>
                <c:pt idx="24">
                  <c:v>3.176675935634421E-7</c:v>
                </c:pt>
                <c:pt idx="25">
                  <c:v>-1.4162511856596893E-6</c:v>
                </c:pt>
                <c:pt idx="26">
                  <c:v>-2.0421888713428871E-7</c:v>
                </c:pt>
                <c:pt idx="27">
                  <c:v>5.8506732347751722E-7</c:v>
                </c:pt>
                <c:pt idx="28">
                  <c:v>1.156883993047586E-7</c:v>
                </c:pt>
                <c:pt idx="29">
                  <c:v>-3.7125760155021226E-7</c:v>
                </c:pt>
                <c:pt idx="30">
                  <c:v>-5.1603697315272257E-8</c:v>
                </c:pt>
                <c:pt idx="31">
                  <c:v>-3.0063183942274918E-8</c:v>
                </c:pt>
                <c:pt idx="32">
                  <c:v>-1.6782342777688086E-6</c:v>
                </c:pt>
                <c:pt idx="33">
                  <c:v>1.3290559461864859E-6</c:v>
                </c:pt>
                <c:pt idx="34">
                  <c:v>6.2632498032400008E-7</c:v>
                </c:pt>
                <c:pt idx="35">
                  <c:v>-5.0037323351403984E-7</c:v>
                </c:pt>
                <c:pt idx="36">
                  <c:v>6.8293569110977614E-7</c:v>
                </c:pt>
                <c:pt idx="37">
                  <c:v>-1.2778268034807638E-6</c:v>
                </c:pt>
                <c:pt idx="38">
                  <c:v>4.1079155099765785E-7</c:v>
                </c:pt>
                <c:pt idx="39">
                  <c:v>-9.7532250098453233E-7</c:v>
                </c:pt>
                <c:pt idx="40">
                  <c:v>-4.3603327615215903E-7</c:v>
                </c:pt>
                <c:pt idx="41">
                  <c:v>2.5576154349948865E-7</c:v>
                </c:pt>
                <c:pt idx="42">
                  <c:v>-2.8810031249548729E-7</c:v>
                </c:pt>
                <c:pt idx="43">
                  <c:v>6.8486955928648285E-7</c:v>
                </c:pt>
                <c:pt idx="44">
                  <c:v>-1.9655110339300563E-7</c:v>
                </c:pt>
                <c:pt idx="45">
                  <c:v>-3.3264789056630661E-7</c:v>
                </c:pt>
                <c:pt idx="46">
                  <c:v>-1.2884062083884373E-7</c:v>
                </c:pt>
                <c:pt idx="47">
                  <c:v>5.6124860670081489E-7</c:v>
                </c:pt>
                <c:pt idx="48">
                  <c:v>5.6327111863652135E-9</c:v>
                </c:pt>
                <c:pt idx="49">
                  <c:v>-9.3630007302891727E-7</c:v>
                </c:pt>
                <c:pt idx="50">
                  <c:v>8.7965969575165559E-7</c:v>
                </c:pt>
                <c:pt idx="51">
                  <c:v>-1.057042009477982E-9</c:v>
                </c:pt>
                <c:pt idx="52">
                  <c:v>-1.8609790193302445E-6</c:v>
                </c:pt>
                <c:pt idx="53">
                  <c:v>-9.6805224414353575E-7</c:v>
                </c:pt>
                <c:pt idx="54">
                  <c:v>2.1106866787690137E-7</c:v>
                </c:pt>
                <c:pt idx="55">
                  <c:v>-5.3169264546681916E-8</c:v>
                </c:pt>
                <c:pt idx="56">
                  <c:v>-3.3122746057046015E-7</c:v>
                </c:pt>
                <c:pt idx="57">
                  <c:v>5.860284293390805E-7</c:v>
                </c:pt>
                <c:pt idx="58">
                  <c:v>5.2020955765286203E-7</c:v>
                </c:pt>
                <c:pt idx="59">
                  <c:v>6.4307842384536684E-7</c:v>
                </c:pt>
                <c:pt idx="60">
                  <c:v>-5.3783817399732925E-7</c:v>
                </c:pt>
                <c:pt idx="61">
                  <c:v>3.0923346550082442E-8</c:v>
                </c:pt>
                <c:pt idx="62">
                  <c:v>2.0422029738398351E-6</c:v>
                </c:pt>
                <c:pt idx="63">
                  <c:v>9.1360527854078555E-7</c:v>
                </c:pt>
                <c:pt idx="64">
                  <c:v>-4.9518143274696058E-7</c:v>
                </c:pt>
                <c:pt idx="65">
                  <c:v>-5.3354925366733141E-7</c:v>
                </c:pt>
                <c:pt idx="66">
                  <c:v>-2.0581389259533012E-7</c:v>
                </c:pt>
                <c:pt idx="67">
                  <c:v>4.924474890088959E-7</c:v>
                </c:pt>
                <c:pt idx="68">
                  <c:v>8.7206028176467498E-7</c:v>
                </c:pt>
                <c:pt idx="69">
                  <c:v>-1.2444191277438676E-7</c:v>
                </c:pt>
                <c:pt idx="70">
                  <c:v>8.4109569487011981E-7</c:v>
                </c:pt>
                <c:pt idx="71">
                  <c:v>4.6579748769204343E-7</c:v>
                </c:pt>
                <c:pt idx="72">
                  <c:v>-1.8007073121495409E-7</c:v>
                </c:pt>
                <c:pt idx="73">
                  <c:v>1.3409140300346678E-6</c:v>
                </c:pt>
                <c:pt idx="74">
                  <c:v>-5.5357252604082419E-7</c:v>
                </c:pt>
                <c:pt idx="75">
                  <c:v>1.2091612875408941E-6</c:v>
                </c:pt>
                <c:pt idx="76">
                  <c:v>3.3634196316967291E-7</c:v>
                </c:pt>
                <c:pt idx="77">
                  <c:v>-9.4419423213309983E-7</c:v>
                </c:pt>
                <c:pt idx="78">
                  <c:v>-7.2869289713395347E-8</c:v>
                </c:pt>
                <c:pt idx="79">
                  <c:v>4.4458409043102165E-7</c:v>
                </c:pt>
                <c:pt idx="80">
                  <c:v>6.8806303810120539E-7</c:v>
                </c:pt>
                <c:pt idx="81">
                  <c:v>1.8128686098961566E-6</c:v>
                </c:pt>
                <c:pt idx="82">
                  <c:v>2.142880837219252E-7</c:v>
                </c:pt>
                <c:pt idx="83">
                  <c:v>-1.2093315979733177E-6</c:v>
                </c:pt>
                <c:pt idx="84">
                  <c:v>-1.856622407148123E-6</c:v>
                </c:pt>
                <c:pt idx="85">
                  <c:v>-1.0812366533219375E-6</c:v>
                </c:pt>
                <c:pt idx="86">
                  <c:v>3.6374047396314779E-7</c:v>
                </c:pt>
                <c:pt idx="87">
                  <c:v>-5.3811130484859859E-7</c:v>
                </c:pt>
                <c:pt idx="88">
                  <c:v>3.3757424300340233E-7</c:v>
                </c:pt>
                <c:pt idx="89">
                  <c:v>9.4295576946734627E-7</c:v>
                </c:pt>
                <c:pt idx="90">
                  <c:v>-1.4279573612441254E-6</c:v>
                </c:pt>
                <c:pt idx="91">
                  <c:v>-2.252508839228895E-6</c:v>
                </c:pt>
                <c:pt idx="92">
                  <c:v>-3.6166500905210341E-8</c:v>
                </c:pt>
                <c:pt idx="93">
                  <c:v>-9.1535607849024814E-7</c:v>
                </c:pt>
                <c:pt idx="94">
                  <c:v>-6.1870243794892588E-7</c:v>
                </c:pt>
                <c:pt idx="95">
                  <c:v>-3.1497438968131064E-7</c:v>
                </c:pt>
                <c:pt idx="96">
                  <c:v>1.3735159163363875E-6</c:v>
                </c:pt>
                <c:pt idx="97">
                  <c:v>-6.542557517974501E-8</c:v>
                </c:pt>
                <c:pt idx="98">
                  <c:v>-1.3786848396257767E-7</c:v>
                </c:pt>
                <c:pt idx="99">
                  <c:v>-1.5285662706698844E-6</c:v>
                </c:pt>
                <c:pt idx="100">
                  <c:v>-3.9480291325055816E-6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2-4558-9976-2CC1B2E3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17624"/>
        <c:axId val="502319920"/>
      </c:scatterChart>
      <c:valAx>
        <c:axId val="50231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19920"/>
        <c:crosses val="autoZero"/>
        <c:crossBetween val="midCat"/>
      </c:valAx>
      <c:valAx>
        <c:axId val="502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1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Foglio1!$N$10</c:f>
              <c:strCache>
                <c:ptCount val="1"/>
                <c:pt idx="0">
                  <c:v>STATE PREDICTION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Foglio1!$N$12:$N$112</c:f>
              <c:numCache>
                <c:formatCode>General</c:formatCode>
                <c:ptCount val="101"/>
                <c:pt idx="0">
                  <c:v>0</c:v>
                </c:pt>
                <c:pt idx="1">
                  <c:v>4.9000007985997005</c:v>
                </c:pt>
                <c:pt idx="2">
                  <c:v>6.4680007872057903</c:v>
                </c:pt>
                <c:pt idx="3">
                  <c:v>7.2039806700766578</c:v>
                </c:pt>
                <c:pt idx="4">
                  <c:v>7.6079212269198164</c:v>
                </c:pt>
                <c:pt idx="5">
                  <c:v>7.8464688515717409</c:v>
                </c:pt>
                <c:pt idx="6">
                  <c:v>7.9910342688096518</c:v>
                </c:pt>
                <c:pt idx="7">
                  <c:v>8.0773119807163827</c:v>
                </c:pt>
                <c:pt idx="8">
                  <c:v>8.1251250431237345</c:v>
                </c:pt>
                <c:pt idx="9">
                  <c:v>8.1463602625817568</c:v>
                </c:pt>
                <c:pt idx="10">
                  <c:v>8.1485754194444056</c:v>
                </c:pt>
                <c:pt idx="11">
                  <c:v>8.1368036376793658</c:v>
                </c:pt>
                <c:pt idx="12">
                  <c:v>8.1145240650295296</c:v>
                </c:pt>
                <c:pt idx="13">
                  <c:v>8.0842169143014928</c:v>
                </c:pt>
                <c:pt idx="14">
                  <c:v>8.0476969513217664</c:v>
                </c:pt>
                <c:pt idx="15">
                  <c:v>8.006321651800512</c:v>
                </c:pt>
                <c:pt idx="16">
                  <c:v>7.9611249815452076</c:v>
                </c:pt>
                <c:pt idx="17">
                  <c:v>7.9129078261608399</c:v>
                </c:pt>
                <c:pt idx="18">
                  <c:v>7.8622997032896587</c:v>
                </c:pt>
                <c:pt idx="19">
                  <c:v>7.8098009920521436</c:v>
                </c:pt>
                <c:pt idx="20">
                  <c:v>7.7558142906577263</c:v>
                </c:pt>
                <c:pt idx="21">
                  <c:v>7.7006663390183494</c:v>
                </c:pt>
                <c:pt idx="22">
                  <c:v>7.6446246698269009</c:v>
                </c:pt>
                <c:pt idx="23">
                  <c:v>7.5879100106753636</c:v>
                </c:pt>
                <c:pt idx="24">
                  <c:v>7.5307057575586844</c:v>
                </c:pt>
                <c:pt idx="25">
                  <c:v>7.4731649930963417</c:v>
                </c:pt>
                <c:pt idx="26">
                  <c:v>7.4154164432636733</c:v>
                </c:pt>
                <c:pt idx="27">
                  <c:v>7.3575685649279654</c:v>
                </c:pt>
                <c:pt idx="28">
                  <c:v>7.2997131618335178</c:v>
                </c:pt>
                <c:pt idx="29">
                  <c:v>7.2419282615408331</c:v>
                </c:pt>
                <c:pt idx="30">
                  <c:v>7.1842803544659892</c:v>
                </c:pt>
                <c:pt idx="31">
                  <c:v>7.126826165260324</c:v>
                </c:pt>
                <c:pt idx="32">
                  <c:v>7.0696141519225764</c:v>
                </c:pt>
                <c:pt idx="33">
                  <c:v>7.012685974052439</c:v>
                </c:pt>
                <c:pt idx="34">
                  <c:v>6.9560770692538343</c:v>
                </c:pt>
                <c:pt idx="35">
                  <c:v>6.8998178647136594</c:v>
                </c:pt>
                <c:pt idx="36">
                  <c:v>6.8439344620185025</c:v>
                </c:pt>
                <c:pt idx="37">
                  <c:v>6.7884490124545742</c:v>
                </c:pt>
                <c:pt idx="38">
                  <c:v>6.7333805581372586</c:v>
                </c:pt>
                <c:pt idx="39">
                  <c:v>6.6787451024413134</c:v>
                </c:pt>
                <c:pt idx="40">
                  <c:v>6.6245562853933846</c:v>
                </c:pt>
                <c:pt idx="41">
                  <c:v>6.5708255218002289</c:v>
                </c:pt>
                <c:pt idx="42">
                  <c:v>6.5175622862105635</c:v>
                </c:pt>
                <c:pt idx="43">
                  <c:v>6.4647744440426775</c:v>
                </c:pt>
                <c:pt idx="44">
                  <c:v>6.41246831014137</c:v>
                </c:pt>
                <c:pt idx="45">
                  <c:v>6.3606489623140874</c:v>
                </c:pt>
                <c:pt idx="46">
                  <c:v>6.3093203235635524</c:v>
                </c:pt>
                <c:pt idx="47">
                  <c:v>6.2584853078586988</c:v>
                </c:pt>
                <c:pt idx="48">
                  <c:v>6.2081458981869915</c:v>
                </c:pt>
                <c:pt idx="49">
                  <c:v>6.158303304372172</c:v>
                </c:pt>
                <c:pt idx="50">
                  <c:v>6.1089580960615582</c:v>
                </c:pt>
                <c:pt idx="51">
                  <c:v>6.0601101108256952</c:v>
                </c:pt>
                <c:pt idx="52">
                  <c:v>6.0117586699908268</c:v>
                </c:pt>
                <c:pt idx="53">
                  <c:v>5.963902674756798</c:v>
                </c:pt>
                <c:pt idx="54">
                  <c:v>5.916540542280603</c:v>
                </c:pt>
                <c:pt idx="55">
                  <c:v>5.8696702722537744</c:v>
                </c:pt>
                <c:pt idx="56">
                  <c:v>5.8232895487623235</c:v>
                </c:pt>
                <c:pt idx="57">
                  <c:v>5.7773957731493111</c:v>
                </c:pt>
                <c:pt idx="58">
                  <c:v>5.7319860396695796</c:v>
                </c:pt>
                <c:pt idx="59">
                  <c:v>5.6870572256944412</c:v>
                </c:pt>
                <c:pt idx="60">
                  <c:v>5.6426059742745824</c:v>
                </c:pt>
                <c:pt idx="61">
                  <c:v>5.598628794517027</c:v>
                </c:pt>
                <c:pt idx="62">
                  <c:v>5.5551220267408539</c:v>
                </c:pt>
                <c:pt idx="63">
                  <c:v>5.5120817964538418</c:v>
                </c:pt>
                <c:pt idx="64">
                  <c:v>5.469504152694399</c:v>
                </c:pt>
                <c:pt idx="65">
                  <c:v>5.4273850625744355</c:v>
                </c:pt>
                <c:pt idx="66">
                  <c:v>5.3857203845919166</c:v>
                </c:pt>
                <c:pt idx="67">
                  <c:v>5.344505898041092</c:v>
                </c:pt>
                <c:pt idx="68">
                  <c:v>5.3037373050639003</c:v>
                </c:pt>
                <c:pt idx="69">
                  <c:v>5.2634102370472959</c:v>
                </c:pt>
                <c:pt idx="70">
                  <c:v>5.2235203274560993</c:v>
                </c:pt>
                <c:pt idx="71">
                  <c:v>5.1840631251924671</c:v>
                </c:pt>
                <c:pt idx="72">
                  <c:v>5.1450341658423353</c:v>
                </c:pt>
                <c:pt idx="73">
                  <c:v>5.1064289964142429</c:v>
                </c:pt>
                <c:pt idx="74">
                  <c:v>5.0682430728344787</c:v>
                </c:pt>
                <c:pt idx="75">
                  <c:v>5.0304719374687048</c:v>
                </c:pt>
                <c:pt idx="76">
                  <c:v>4.9931110447833822</c:v>
                </c:pt>
                <c:pt idx="77">
                  <c:v>4.9561558809127684</c:v>
                </c:pt>
                <c:pt idx="78">
                  <c:v>4.9196019703956333</c:v>
                </c:pt>
                <c:pt idx="79">
                  <c:v>4.8834448148538616</c:v>
                </c:pt>
                <c:pt idx="80">
                  <c:v>4.8476799305826219</c:v>
                </c:pt>
                <c:pt idx="81">
                  <c:v>4.812302864888597</c:v>
                </c:pt>
                <c:pt idx="82">
                  <c:v>4.7773091408595301</c:v>
                </c:pt>
                <c:pt idx="83">
                  <c:v>4.742694340084209</c:v>
                </c:pt>
                <c:pt idx="84">
                  <c:v>4.7084540759272242</c:v>
                </c:pt>
                <c:pt idx="85">
                  <c:v>4.6745839958264304</c:v>
                </c:pt>
                <c:pt idx="86">
                  <c:v>4.6410797667579216</c:v>
                </c:pt>
                <c:pt idx="87">
                  <c:v>4.60793705180558</c:v>
                </c:pt>
                <c:pt idx="88">
                  <c:v>4.5751515939072718</c:v>
                </c:pt>
                <c:pt idx="89">
                  <c:v>4.5427191460306586</c:v>
                </c:pt>
                <c:pt idx="90">
                  <c:v>4.5106354664837038</c:v>
                </c:pt>
                <c:pt idx="91">
                  <c:v>4.4788964001958593</c:v>
                </c:pt>
                <c:pt idx="92">
                  <c:v>4.4474978444080993</c:v>
                </c:pt>
                <c:pt idx="93">
                  <c:v>4.4164356675291039</c:v>
                </c:pt>
                <c:pt idx="94">
                  <c:v>4.3857058229422021</c:v>
                </c:pt>
                <c:pt idx="95">
                  <c:v>4.3553042905625121</c:v>
                </c:pt>
                <c:pt idx="96">
                  <c:v>4.3252271042927228</c:v>
                </c:pt>
                <c:pt idx="97">
                  <c:v>4.2954702916619185</c:v>
                </c:pt>
                <c:pt idx="98">
                  <c:v>4.2660299675379898</c:v>
                </c:pt>
                <c:pt idx="99">
                  <c:v>4.23690226032131</c:v>
                </c:pt>
                <c:pt idx="100">
                  <c:v>4.2080833430004887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56-4AF6-AF43-E0729826C02B}"/>
            </c:ext>
          </c:extLst>
        </c:ser>
        <c:ser>
          <c:idx val="1"/>
          <c:order val="1"/>
          <c:tx>
            <c:strRef>
              <c:f>Foglio1!$D$10</c:f>
              <c:strCache>
                <c:ptCount val="1"/>
                <c:pt idx="0">
                  <c:v>ACTUAL 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Foglio1!$B$12:$B$112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Foglio1!$D$12:$D$112</c:f>
              <c:numCache>
                <c:formatCode>General</c:formatCode>
                <c:ptCount val="101"/>
                <c:pt idx="0">
                  <c:v>10</c:v>
                </c:pt>
                <c:pt idx="1">
                  <c:v>9.8000000000000007</c:v>
                </c:pt>
                <c:pt idx="2">
                  <c:v>9.604000000000001</c:v>
                </c:pt>
                <c:pt idx="3">
                  <c:v>9.4119200000000003</c:v>
                </c:pt>
                <c:pt idx="4">
                  <c:v>9.2236816000000008</c:v>
                </c:pt>
                <c:pt idx="5">
                  <c:v>9.0392079680000013</c:v>
                </c:pt>
                <c:pt idx="6">
                  <c:v>8.8584238086400013</c:v>
                </c:pt>
                <c:pt idx="7">
                  <c:v>8.6812553324672006</c:v>
                </c:pt>
                <c:pt idx="8">
                  <c:v>8.5076302258178558</c:v>
                </c:pt>
                <c:pt idx="9">
                  <c:v>8.3374776213014989</c:v>
                </c:pt>
                <c:pt idx="10">
                  <c:v>8.1707280688754693</c:v>
                </c:pt>
                <c:pt idx="11">
                  <c:v>8.00731350749796</c:v>
                </c:pt>
                <c:pt idx="12">
                  <c:v>7.8471672373480006</c:v>
                </c:pt>
                <c:pt idx="13">
                  <c:v>7.6902238926010407</c:v>
                </c:pt>
                <c:pt idx="14">
                  <c:v>7.5364194147490196</c:v>
                </c:pt>
                <c:pt idx="15">
                  <c:v>7.3856910264540394</c:v>
                </c:pt>
                <c:pt idx="16">
                  <c:v>7.2379772059249587</c:v>
                </c:pt>
                <c:pt idx="17">
                  <c:v>7.0932176618064595</c:v>
                </c:pt>
                <c:pt idx="18">
                  <c:v>6.9513533085703303</c:v>
                </c:pt>
                <c:pt idx="19">
                  <c:v>6.8123262423989237</c:v>
                </c:pt>
                <c:pt idx="20">
                  <c:v>6.6760797175509454</c:v>
                </c:pt>
                <c:pt idx="21">
                  <c:v>6.5425581231999264</c:v>
                </c:pt>
                <c:pt idx="22">
                  <c:v>6.4117069607359278</c:v>
                </c:pt>
                <c:pt idx="23">
                  <c:v>6.283472821521209</c:v>
                </c:pt>
                <c:pt idx="24">
                  <c:v>6.1578033650907846</c:v>
                </c:pt>
                <c:pt idx="25">
                  <c:v>6.0346472977889691</c:v>
                </c:pt>
                <c:pt idx="26">
                  <c:v>5.9139543518331896</c:v>
                </c:pt>
                <c:pt idx="27">
                  <c:v>5.7956752647965262</c:v>
                </c:pt>
                <c:pt idx="28">
                  <c:v>5.6797617595005958</c:v>
                </c:pt>
                <c:pt idx="29">
                  <c:v>5.5661665243105842</c:v>
                </c:pt>
                <c:pt idx="30">
                  <c:v>5.4548431938243729</c:v>
                </c:pt>
                <c:pt idx="31">
                  <c:v>5.3457463299478851</c:v>
                </c:pt>
                <c:pt idx="32">
                  <c:v>5.2388314033489269</c:v>
                </c:pt>
                <c:pt idx="33">
                  <c:v>5.1340547752819479</c:v>
                </c:pt>
                <c:pt idx="34">
                  <c:v>5.0313736797763084</c:v>
                </c:pt>
                <c:pt idx="35">
                  <c:v>4.9307462061807819</c:v>
                </c:pt>
                <c:pt idx="36">
                  <c:v>4.8321312820571665</c:v>
                </c:pt>
                <c:pt idx="37">
                  <c:v>4.735488656416023</c:v>
                </c:pt>
                <c:pt idx="38">
                  <c:v>4.6407788832877026</c:v>
                </c:pt>
                <c:pt idx="39">
                  <c:v>4.5479633056219484</c:v>
                </c:pt>
                <c:pt idx="40">
                  <c:v>4.457004039509509</c:v>
                </c:pt>
                <c:pt idx="41">
                  <c:v>4.3678639587193189</c:v>
                </c:pt>
                <c:pt idx="42">
                  <c:v>4.2805066795449322</c:v>
                </c:pt>
                <c:pt idx="43">
                  <c:v>4.1948965459540339</c:v>
                </c:pt>
                <c:pt idx="44">
                  <c:v>4.1109986150349531</c:v>
                </c:pt>
                <c:pt idx="45">
                  <c:v>4.0287786427342542</c:v>
                </c:pt>
                <c:pt idx="46">
                  <c:v>3.9482030698795691</c:v>
                </c:pt>
                <c:pt idx="47">
                  <c:v>3.8692390084819777</c:v>
                </c:pt>
                <c:pt idx="48">
                  <c:v>3.7918542283123382</c:v>
                </c:pt>
                <c:pt idx="49">
                  <c:v>3.7160171437460914</c:v>
                </c:pt>
                <c:pt idx="50">
                  <c:v>3.6416968008711694</c:v>
                </c:pt>
                <c:pt idx="51">
                  <c:v>3.5688628648537462</c:v>
                </c:pt>
                <c:pt idx="52">
                  <c:v>3.4974856075566714</c:v>
                </c:pt>
                <c:pt idx="53">
                  <c:v>3.4275358954055379</c:v>
                </c:pt>
                <c:pt idx="54">
                  <c:v>3.3589851774974271</c:v>
                </c:pt>
                <c:pt idx="55">
                  <c:v>3.2918054739474787</c:v>
                </c:pt>
                <c:pt idx="56">
                  <c:v>3.2259693644685292</c:v>
                </c:pt>
                <c:pt idx="57">
                  <c:v>3.1614499771791587</c:v>
                </c:pt>
                <c:pt idx="58">
                  <c:v>3.0982209776355756</c:v>
                </c:pt>
                <c:pt idx="59">
                  <c:v>3.0362565580828642</c:v>
                </c:pt>
                <c:pt idx="60">
                  <c:v>2.975531426921207</c:v>
                </c:pt>
                <c:pt idx="61">
                  <c:v>2.9160207983827826</c:v>
                </c:pt>
                <c:pt idx="62">
                  <c:v>2.857700382415127</c:v>
                </c:pt>
                <c:pt idx="63">
                  <c:v>2.8005463747668244</c:v>
                </c:pt>
                <c:pt idx="64">
                  <c:v>2.7445354472714878</c:v>
                </c:pt>
                <c:pt idx="65">
                  <c:v>2.689644738326058</c:v>
                </c:pt>
                <c:pt idx="66">
                  <c:v>2.6358518435595366</c:v>
                </c:pt>
                <c:pt idx="67">
                  <c:v>2.5831348066883457</c:v>
                </c:pt>
                <c:pt idx="68">
                  <c:v>2.5314721105545788</c:v>
                </c:pt>
                <c:pt idx="69">
                  <c:v>2.4808426683434872</c:v>
                </c:pt>
                <c:pt idx="70">
                  <c:v>2.4312258149766173</c:v>
                </c:pt>
                <c:pt idx="71">
                  <c:v>2.382601298677085</c:v>
                </c:pt>
                <c:pt idx="72">
                  <c:v>2.3349492727035432</c:v>
                </c:pt>
                <c:pt idx="73">
                  <c:v>2.2882502872494723</c:v>
                </c:pt>
                <c:pt idx="74">
                  <c:v>2.2424852815044827</c:v>
                </c:pt>
                <c:pt idx="75">
                  <c:v>2.1976355758743931</c:v>
                </c:pt>
                <c:pt idx="76">
                  <c:v>2.153682864356905</c:v>
                </c:pt>
                <c:pt idx="77">
                  <c:v>2.1106092070697668</c:v>
                </c:pt>
                <c:pt idx="78">
                  <c:v>2.0683970229283717</c:v>
                </c:pt>
                <c:pt idx="79">
                  <c:v>2.0270290824698041</c:v>
                </c:pt>
                <c:pt idx="80">
                  <c:v>1.9864885008204078</c:v>
                </c:pt>
                <c:pt idx="81">
                  <c:v>1.9467587308039997</c:v>
                </c:pt>
                <c:pt idx="82">
                  <c:v>1.9078235561879198</c:v>
                </c:pt>
                <c:pt idx="83">
                  <c:v>1.8696670850641612</c:v>
                </c:pt>
                <c:pt idx="84">
                  <c:v>1.832273743362878</c:v>
                </c:pt>
                <c:pt idx="85">
                  <c:v>1.7956282684956204</c:v>
                </c:pt>
                <c:pt idx="86">
                  <c:v>1.759715703125708</c:v>
                </c:pt>
                <c:pt idx="87">
                  <c:v>1.7245213890631939</c:v>
                </c:pt>
                <c:pt idx="88">
                  <c:v>1.69003096128193</c:v>
                </c:pt>
                <c:pt idx="89">
                  <c:v>1.6562303420562914</c:v>
                </c:pt>
                <c:pt idx="90">
                  <c:v>1.6231057352151654</c:v>
                </c:pt>
                <c:pt idx="91">
                  <c:v>1.5906436205108621</c:v>
                </c:pt>
                <c:pt idx="92">
                  <c:v>1.5588307481006447</c:v>
                </c:pt>
                <c:pt idx="93">
                  <c:v>1.5276541331386317</c:v>
                </c:pt>
                <c:pt idx="94">
                  <c:v>1.4971010504758591</c:v>
                </c:pt>
                <c:pt idx="95">
                  <c:v>1.4671590294663419</c:v>
                </c:pt>
                <c:pt idx="96">
                  <c:v>1.437815848877015</c:v>
                </c:pt>
                <c:pt idx="97">
                  <c:v>1.4090595318994747</c:v>
                </c:pt>
                <c:pt idx="98">
                  <c:v>1.3808783412614851</c:v>
                </c:pt>
                <c:pt idx="99">
                  <c:v>1.3532607744362555</c:v>
                </c:pt>
                <c:pt idx="100">
                  <c:v>1.3261955589475303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56-4AF6-AF43-E0729826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08296"/>
        <c:axId val="497680416"/>
      </c:scatterChart>
      <c:valAx>
        <c:axId val="49770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80416"/>
        <c:crosses val="autoZero"/>
        <c:crossBetween val="midCat"/>
      </c:valAx>
      <c:valAx>
        <c:axId val="4976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0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24</xdr:row>
      <xdr:rowOff>57150</xdr:rowOff>
    </xdr:from>
    <xdr:to>
      <xdr:col>8</xdr:col>
      <xdr:colOff>257175</xdr:colOff>
      <xdr:row>50</xdr:row>
      <xdr:rowOff>14288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0DA2BD8-7E31-4DC6-AA3B-3FDFE4E15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51</xdr:row>
      <xdr:rowOff>185737</xdr:rowOff>
    </xdr:from>
    <xdr:to>
      <xdr:col>8</xdr:col>
      <xdr:colOff>228600</xdr:colOff>
      <xdr:row>66</xdr:row>
      <xdr:rowOff>71437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E0D35F2-FCBE-41FE-AB52-A78A2E503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333374</xdr:colOff>
      <xdr:row>27</xdr:row>
      <xdr:rowOff>138112</xdr:rowOff>
    </xdr:from>
    <xdr:to>
      <xdr:col>15</xdr:col>
      <xdr:colOff>476249</xdr:colOff>
      <xdr:row>52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85BF79F-6F9A-4204-9CAD-29A050586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ABEC-9FAA-40D5-98F6-F0A3D0D05DE8}">
  <dimension ref="A1:T112"/>
  <sheetViews>
    <sheetView tabSelected="1" workbookViewId="0">
      <selection activeCell="C8" sqref="C8"/>
    </sheetView>
  </sheetViews>
  <sheetFormatPr defaultRowHeight="15" x14ac:dyDescent="0.25"/>
  <cols>
    <col min="1" max="1" width="18.5703125" customWidth="1"/>
    <col min="4" max="4" width="19.28515625" bestFit="1" customWidth="1"/>
    <col min="5" max="5" width="13.28515625" bestFit="1" customWidth="1"/>
    <col min="6" max="6" width="9.7109375" customWidth="1"/>
    <col min="7" max="7" width="20.7109375" bestFit="1" customWidth="1"/>
    <col min="8" max="8" width="14.7109375" bestFit="1" customWidth="1"/>
    <col min="12" max="12" width="18.28515625" bestFit="1" customWidth="1"/>
    <col min="13" max="13" width="18.42578125" customWidth="1"/>
    <col min="14" max="14" width="33.85546875" bestFit="1" customWidth="1"/>
  </cols>
  <sheetData>
    <row r="1" spans="1:14" x14ac:dyDescent="0.25">
      <c r="D1" s="4" t="s">
        <v>23</v>
      </c>
      <c r="G1" s="4" t="s">
        <v>13</v>
      </c>
      <c r="J1" s="4" t="s">
        <v>18</v>
      </c>
      <c r="M1" t="s">
        <v>30</v>
      </c>
    </row>
    <row r="2" spans="1:14" x14ac:dyDescent="0.25">
      <c r="A2" t="s">
        <v>0</v>
      </c>
      <c r="B2" s="1">
        <v>0.98</v>
      </c>
      <c r="D2" t="s">
        <v>12</v>
      </c>
      <c r="E2">
        <v>10</v>
      </c>
      <c r="F2" t="s">
        <v>8</v>
      </c>
      <c r="G2" t="s">
        <v>14</v>
      </c>
      <c r="H2">
        <v>0</v>
      </c>
      <c r="I2" t="s">
        <v>8</v>
      </c>
      <c r="J2" t="s">
        <v>14</v>
      </c>
      <c r="K2">
        <v>0</v>
      </c>
      <c r="L2" t="s">
        <v>8</v>
      </c>
      <c r="M2" t="s">
        <v>31</v>
      </c>
      <c r="N2">
        <f>K3^2</f>
        <v>9.9999999999999998E-13</v>
      </c>
    </row>
    <row r="3" spans="1:14" x14ac:dyDescent="0.25">
      <c r="B3" s="1"/>
      <c r="G3" t="s">
        <v>15</v>
      </c>
      <c r="H3">
        <v>0</v>
      </c>
      <c r="I3" t="s">
        <v>8</v>
      </c>
      <c r="J3" t="s">
        <v>15</v>
      </c>
      <c r="K3" s="10">
        <v>9.9999999999999995E-7</v>
      </c>
      <c r="L3" t="s">
        <v>8</v>
      </c>
    </row>
    <row r="4" spans="1:14" x14ac:dyDescent="0.25">
      <c r="A4" s="4" t="s">
        <v>6</v>
      </c>
    </row>
    <row r="5" spans="1:14" x14ac:dyDescent="0.25">
      <c r="A5" t="s">
        <v>3</v>
      </c>
      <c r="B5">
        <v>0</v>
      </c>
      <c r="G5" s="4" t="s">
        <v>24</v>
      </c>
    </row>
    <row r="6" spans="1:14" x14ac:dyDescent="0.25">
      <c r="A6" t="s">
        <v>4</v>
      </c>
      <c r="B6">
        <v>10</v>
      </c>
      <c r="C6" t="s">
        <v>5</v>
      </c>
      <c r="G6" s="4" t="s">
        <v>26</v>
      </c>
    </row>
    <row r="7" spans="1:14" x14ac:dyDescent="0.25">
      <c r="A7" t="s">
        <v>8</v>
      </c>
      <c r="B7">
        <f>(B6-B5)/((MAX(A12:A112)-MIN(A12:A112)))</f>
        <v>0.1</v>
      </c>
      <c r="C7" t="s">
        <v>10</v>
      </c>
      <c r="D7" t="s">
        <v>7</v>
      </c>
      <c r="G7" s="4" t="s">
        <v>25</v>
      </c>
    </row>
    <row r="8" spans="1:14" x14ac:dyDescent="0.25">
      <c r="A8" t="s">
        <v>9</v>
      </c>
      <c r="B8">
        <f>B5</f>
        <v>0</v>
      </c>
      <c r="C8" t="s">
        <v>5</v>
      </c>
    </row>
    <row r="10" spans="1:14" x14ac:dyDescent="0.25">
      <c r="D10" s="4" t="s">
        <v>22</v>
      </c>
      <c r="E10" s="3" t="s">
        <v>13</v>
      </c>
      <c r="F10" s="3" t="s">
        <v>20</v>
      </c>
      <c r="G10" s="3" t="s">
        <v>18</v>
      </c>
      <c r="H10" s="3" t="s">
        <v>21</v>
      </c>
      <c r="L10" s="3" t="s">
        <v>28</v>
      </c>
      <c r="M10" s="3" t="s">
        <v>29</v>
      </c>
      <c r="N10" s="3" t="s">
        <v>32</v>
      </c>
    </row>
    <row r="11" spans="1:14" x14ac:dyDescent="0.25">
      <c r="A11" s="3" t="s">
        <v>1</v>
      </c>
      <c r="B11" s="3" t="s">
        <v>2</v>
      </c>
      <c r="C11" s="3"/>
      <c r="D11" s="3"/>
      <c r="E11" s="3" t="s">
        <v>16</v>
      </c>
      <c r="F11" s="3" t="s">
        <v>11</v>
      </c>
      <c r="G11" s="3" t="s">
        <v>17</v>
      </c>
      <c r="H11" s="3" t="s">
        <v>19</v>
      </c>
      <c r="J11" s="3" t="s">
        <v>27</v>
      </c>
      <c r="L11" s="3" t="s">
        <v>33</v>
      </c>
      <c r="M11" s="3" t="s">
        <v>34</v>
      </c>
      <c r="N11" s="3" t="s">
        <v>35</v>
      </c>
    </row>
    <row r="12" spans="1:14" x14ac:dyDescent="0.25">
      <c r="A12" s="2">
        <v>0</v>
      </c>
      <c r="B12" s="2">
        <f>A12*$B$7+$B$8</f>
        <v>0</v>
      </c>
      <c r="D12">
        <f>E2</f>
        <v>10</v>
      </c>
      <c r="E12">
        <f ca="1">IF($H$3=0,$H$2,NORMINV(RAND(),$H$2,$H$3))</f>
        <v>0</v>
      </c>
      <c r="F12">
        <f ca="1">D12+E12</f>
        <v>10</v>
      </c>
      <c r="G12">
        <f ca="1">IF($K$3=0,$K$2,NORMINV(RAND(),$K$2,$K$3))</f>
        <v>5.3845994262177488E-7</v>
      </c>
      <c r="H12">
        <f ca="1">F12+G12</f>
        <v>10.000000538459943</v>
      </c>
      <c r="J12">
        <f ca="1">H12-D12</f>
        <v>5.3845994330004032E-7</v>
      </c>
      <c r="L12">
        <v>0</v>
      </c>
      <c r="M12">
        <f>N2</f>
        <v>9.9999999999999998E-13</v>
      </c>
      <c r="N12">
        <v>0</v>
      </c>
    </row>
    <row r="13" spans="1:14" x14ac:dyDescent="0.25">
      <c r="A13" s="2">
        <v>1</v>
      </c>
      <c r="B13" s="2">
        <f t="shared" ref="B13:B76" si="0">A13*$B$7+$B$8</f>
        <v>0.1</v>
      </c>
      <c r="D13">
        <f>$B$2*D12</f>
        <v>9.8000000000000007</v>
      </c>
      <c r="E13">
        <f t="shared" ref="E13:E76" ca="1" si="1">IF($H$3=0,$H$2,NORMINV(RAND(),$H$2,$H$3))</f>
        <v>0</v>
      </c>
      <c r="F13">
        <f ca="1">D13+E13</f>
        <v>9.8000000000000007</v>
      </c>
      <c r="G13">
        <f t="shared" ref="G13:G76" ca="1" si="2">IF($K$3=0,$K$2,NORMINV(RAND(),$K$2,$K$3))</f>
        <v>1.5971994009893843E-6</v>
      </c>
      <c r="H13">
        <f ca="1">F13+G13</f>
        <v>9.800001597199401</v>
      </c>
      <c r="J13">
        <f t="shared" ref="J13:J76" ca="1" si="3">H13-D13</f>
        <v>1.5971994002939027E-6</v>
      </c>
      <c r="L13">
        <f>M12/(M12+$N$2)</f>
        <v>0.5</v>
      </c>
      <c r="M13">
        <f>(1-L13)*M12</f>
        <v>4.9999999999999999E-13</v>
      </c>
      <c r="N13">
        <f ca="1">N12 + L13*(H13 - N12)</f>
        <v>4.9000007985997005</v>
      </c>
    </row>
    <row r="14" spans="1:14" x14ac:dyDescent="0.25">
      <c r="A14" s="2">
        <v>2</v>
      </c>
      <c r="B14" s="2">
        <f t="shared" si="0"/>
        <v>0.2</v>
      </c>
      <c r="D14">
        <f t="shared" ref="D14:D77" si="4">$B$2*D13</f>
        <v>9.604000000000001</v>
      </c>
      <c r="E14">
        <f t="shared" ca="1" si="1"/>
        <v>0</v>
      </c>
      <c r="F14">
        <f t="shared" ref="F14:F77" ca="1" si="5">D14+E14</f>
        <v>9.604000000000001</v>
      </c>
      <c r="G14">
        <f t="shared" ca="1" si="2"/>
        <v>7.644179695245926E-7</v>
      </c>
      <c r="H14">
        <f t="shared" ref="H14:H77" ca="1" si="6">F14+G14</f>
        <v>9.6040007644179699</v>
      </c>
      <c r="J14">
        <f t="shared" ca="1" si="3"/>
        <v>7.6441796892368075E-7</v>
      </c>
      <c r="L14">
        <f t="shared" ref="L14:L77" si="7">M13/(M13+$N$2)</f>
        <v>0.33333333333333331</v>
      </c>
      <c r="M14">
        <f t="shared" ref="M14:M77" si="8">(1-L14)*M13</f>
        <v>3.3333333333333334E-13</v>
      </c>
      <c r="N14">
        <f t="shared" ref="N14:N77" ca="1" si="9">N13 + L14*(H14 - N13)</f>
        <v>6.4680007872057903</v>
      </c>
    </row>
    <row r="15" spans="1:14" x14ac:dyDescent="0.25">
      <c r="A15" s="2">
        <v>3</v>
      </c>
      <c r="B15" s="2">
        <f t="shared" si="0"/>
        <v>0.30000000000000004</v>
      </c>
      <c r="D15">
        <f t="shared" si="4"/>
        <v>9.4119200000000003</v>
      </c>
      <c r="E15">
        <f t="shared" ca="1" si="1"/>
        <v>0</v>
      </c>
      <c r="F15">
        <f t="shared" ca="1" si="5"/>
        <v>9.4119200000000003</v>
      </c>
      <c r="G15">
        <f t="shared" ca="1" si="2"/>
        <v>3.186892602401166E-7</v>
      </c>
      <c r="H15">
        <f t="shared" ca="1" si="6"/>
        <v>9.4119203186892602</v>
      </c>
      <c r="J15">
        <f t="shared" ca="1" si="3"/>
        <v>3.1868925987055263E-7</v>
      </c>
      <c r="L15">
        <f t="shared" si="7"/>
        <v>0.25</v>
      </c>
      <c r="M15">
        <f t="shared" si="8"/>
        <v>2.4999999999999999E-13</v>
      </c>
      <c r="N15">
        <f t="shared" ca="1" si="9"/>
        <v>7.2039806700766578</v>
      </c>
    </row>
    <row r="16" spans="1:14" x14ac:dyDescent="0.25">
      <c r="A16" s="2">
        <v>4</v>
      </c>
      <c r="B16" s="2">
        <f t="shared" si="0"/>
        <v>0.4</v>
      </c>
      <c r="D16">
        <f t="shared" si="4"/>
        <v>9.2236816000000008</v>
      </c>
      <c r="E16">
        <f t="shared" ca="1" si="1"/>
        <v>0</v>
      </c>
      <c r="F16">
        <f t="shared" ca="1" si="5"/>
        <v>9.2236816000000008</v>
      </c>
      <c r="G16">
        <f t="shared" ca="1" si="2"/>
        <v>1.8542924508931417E-6</v>
      </c>
      <c r="H16">
        <f t="shared" ca="1" si="6"/>
        <v>9.223683454292452</v>
      </c>
      <c r="J16">
        <f t="shared" ca="1" si="3"/>
        <v>1.8542924511422143E-6</v>
      </c>
      <c r="L16">
        <f t="shared" si="7"/>
        <v>0.2</v>
      </c>
      <c r="M16">
        <f t="shared" si="8"/>
        <v>2.0000000000000001E-13</v>
      </c>
      <c r="N16">
        <f t="shared" ca="1" si="9"/>
        <v>7.6079212269198164</v>
      </c>
    </row>
    <row r="17" spans="1:14" x14ac:dyDescent="0.25">
      <c r="A17" s="2">
        <v>5</v>
      </c>
      <c r="B17" s="2">
        <f t="shared" si="0"/>
        <v>0.5</v>
      </c>
      <c r="D17">
        <f t="shared" si="4"/>
        <v>9.0392079680000013</v>
      </c>
      <c r="E17">
        <f t="shared" ca="1" si="1"/>
        <v>0</v>
      </c>
      <c r="F17">
        <f t="shared" ca="1" si="5"/>
        <v>9.0392079680000013</v>
      </c>
      <c r="G17">
        <f t="shared" ca="1" si="2"/>
        <v>-9.9316863642779698E-7</v>
      </c>
      <c r="H17">
        <f t="shared" ca="1" si="6"/>
        <v>9.0392069748313641</v>
      </c>
      <c r="J17">
        <f t="shared" ca="1" si="3"/>
        <v>-9.9316863710896541E-7</v>
      </c>
      <c r="L17">
        <f t="shared" si="7"/>
        <v>0.16666666666666669</v>
      </c>
      <c r="M17">
        <f t="shared" si="8"/>
        <v>1.6666666666666665E-13</v>
      </c>
      <c r="N17">
        <f t="shared" ca="1" si="9"/>
        <v>7.8464688515717409</v>
      </c>
    </row>
    <row r="18" spans="1:14" x14ac:dyDescent="0.25">
      <c r="A18" s="2">
        <v>6</v>
      </c>
      <c r="B18" s="2">
        <f t="shared" si="0"/>
        <v>0.60000000000000009</v>
      </c>
      <c r="D18">
        <f t="shared" si="4"/>
        <v>8.8584238086400013</v>
      </c>
      <c r="E18">
        <f t="shared" ca="1" si="1"/>
        <v>0</v>
      </c>
      <c r="F18">
        <f t="shared" ca="1" si="5"/>
        <v>8.8584238086400013</v>
      </c>
      <c r="G18">
        <f t="shared" ca="1" si="2"/>
        <v>2.9635971154551787E-6</v>
      </c>
      <c r="H18">
        <f t="shared" ca="1" si="6"/>
        <v>8.8584267722371166</v>
      </c>
      <c r="J18">
        <f t="shared" ca="1" si="3"/>
        <v>2.9635971152686125E-6</v>
      </c>
      <c r="L18">
        <f t="shared" si="7"/>
        <v>0.14285714285714285</v>
      </c>
      <c r="M18">
        <f t="shared" si="8"/>
        <v>1.4285714285714284E-13</v>
      </c>
      <c r="N18">
        <f t="shared" ca="1" si="9"/>
        <v>7.9910342688096518</v>
      </c>
    </row>
    <row r="19" spans="1:14" x14ac:dyDescent="0.25">
      <c r="A19" s="2">
        <v>7</v>
      </c>
      <c r="B19" s="2">
        <f t="shared" si="0"/>
        <v>0.70000000000000007</v>
      </c>
      <c r="D19">
        <f t="shared" si="4"/>
        <v>8.6812553324672006</v>
      </c>
      <c r="E19">
        <f t="shared" ca="1" si="1"/>
        <v>0</v>
      </c>
      <c r="F19">
        <f t="shared" ca="1" si="5"/>
        <v>8.6812553324672006</v>
      </c>
      <c r="G19">
        <f t="shared" ca="1" si="2"/>
        <v>6.3159630430583041E-7</v>
      </c>
      <c r="H19">
        <f t="shared" ca="1" si="6"/>
        <v>8.6812559640635047</v>
      </c>
      <c r="J19">
        <f t="shared" ca="1" si="3"/>
        <v>6.3159630414588719E-7</v>
      </c>
      <c r="L19">
        <f t="shared" si="7"/>
        <v>0.125</v>
      </c>
      <c r="M19">
        <f t="shared" si="8"/>
        <v>1.25E-13</v>
      </c>
      <c r="N19">
        <f t="shared" ca="1" si="9"/>
        <v>8.0773119807163827</v>
      </c>
    </row>
    <row r="20" spans="1:14" x14ac:dyDescent="0.25">
      <c r="A20" s="2">
        <v>8</v>
      </c>
      <c r="B20" s="2">
        <f t="shared" si="0"/>
        <v>0.8</v>
      </c>
      <c r="D20">
        <f t="shared" si="4"/>
        <v>8.5076302258178558</v>
      </c>
      <c r="E20">
        <f t="shared" ca="1" si="1"/>
        <v>0</v>
      </c>
      <c r="F20">
        <f t="shared" ca="1" si="5"/>
        <v>8.5076302258178558</v>
      </c>
      <c r="G20">
        <f t="shared" ca="1" si="2"/>
        <v>-6.8343531400486767E-7</v>
      </c>
      <c r="H20">
        <f t="shared" ca="1" si="6"/>
        <v>8.5076295423825421</v>
      </c>
      <c r="J20">
        <f t="shared" ca="1" si="3"/>
        <v>-6.8343531367531796E-7</v>
      </c>
      <c r="L20">
        <f t="shared" si="7"/>
        <v>0.11111111111111112</v>
      </c>
      <c r="M20">
        <f t="shared" si="8"/>
        <v>1.111111111111111E-13</v>
      </c>
      <c r="N20">
        <f t="shared" ca="1" si="9"/>
        <v>8.1251250431237345</v>
      </c>
    </row>
    <row r="21" spans="1:14" x14ac:dyDescent="0.25">
      <c r="A21" s="2">
        <v>9</v>
      </c>
      <c r="B21" s="2">
        <f t="shared" si="0"/>
        <v>0.9</v>
      </c>
      <c r="D21">
        <f t="shared" si="4"/>
        <v>8.3374776213014989</v>
      </c>
      <c r="E21">
        <f t="shared" ca="1" si="1"/>
        <v>0</v>
      </c>
      <c r="F21">
        <f t="shared" ca="1" si="5"/>
        <v>8.3374776213014989</v>
      </c>
      <c r="G21">
        <f t="shared" ca="1" si="2"/>
        <v>-3.835975434925548E-7</v>
      </c>
      <c r="H21">
        <f t="shared" ca="1" si="6"/>
        <v>8.3374772377039559</v>
      </c>
      <c r="J21">
        <f t="shared" ca="1" si="3"/>
        <v>-3.8359754306327432E-7</v>
      </c>
      <c r="L21">
        <f t="shared" si="7"/>
        <v>9.9999999999999978E-2</v>
      </c>
      <c r="M21">
        <f t="shared" si="8"/>
        <v>9.999999999999999E-14</v>
      </c>
      <c r="N21">
        <f t="shared" ca="1" si="9"/>
        <v>8.1463602625817568</v>
      </c>
    </row>
    <row r="22" spans="1:14" x14ac:dyDescent="0.25">
      <c r="A22" s="2">
        <v>10</v>
      </c>
      <c r="B22" s="2">
        <f t="shared" si="0"/>
        <v>1</v>
      </c>
      <c r="D22">
        <f t="shared" si="4"/>
        <v>8.1707280688754693</v>
      </c>
      <c r="E22">
        <f t="shared" ca="1" si="1"/>
        <v>0</v>
      </c>
      <c r="F22">
        <f t="shared" ca="1" si="5"/>
        <v>8.1707280688754693</v>
      </c>
      <c r="G22">
        <f t="shared" ca="1" si="2"/>
        <v>-1.080804568726794E-6</v>
      </c>
      <c r="H22">
        <f t="shared" ca="1" si="6"/>
        <v>8.1707269880708999</v>
      </c>
      <c r="J22">
        <f t="shared" ca="1" si="3"/>
        <v>-1.0808045693977419E-6</v>
      </c>
      <c r="L22">
        <f t="shared" si="7"/>
        <v>9.0909090909090898E-2</v>
      </c>
      <c r="M22">
        <f t="shared" si="8"/>
        <v>9.0909090909090893E-14</v>
      </c>
      <c r="N22">
        <f t="shared" ca="1" si="9"/>
        <v>8.1485754194444056</v>
      </c>
    </row>
    <row r="23" spans="1:14" x14ac:dyDescent="0.25">
      <c r="A23" s="2">
        <v>11</v>
      </c>
      <c r="B23" s="2">
        <f t="shared" si="0"/>
        <v>1.1000000000000001</v>
      </c>
      <c r="D23">
        <f t="shared" si="4"/>
        <v>8.00731350749796</v>
      </c>
      <c r="E23">
        <f t="shared" ca="1" si="1"/>
        <v>0</v>
      </c>
      <c r="F23">
        <f t="shared" ca="1" si="5"/>
        <v>8.00731350749796</v>
      </c>
      <c r="G23">
        <f t="shared" ca="1" si="2"/>
        <v>5.3076596765271529E-7</v>
      </c>
      <c r="H23">
        <f t="shared" ca="1" si="6"/>
        <v>8.0073140382639281</v>
      </c>
      <c r="J23">
        <f t="shared" ca="1" si="3"/>
        <v>5.3076596806533871E-7</v>
      </c>
      <c r="L23">
        <f t="shared" si="7"/>
        <v>8.3333333333333315E-2</v>
      </c>
      <c r="M23">
        <f t="shared" si="8"/>
        <v>8.3333333333333323E-14</v>
      </c>
      <c r="N23">
        <f t="shared" ca="1" si="9"/>
        <v>8.1368036376793658</v>
      </c>
    </row>
    <row r="24" spans="1:14" x14ac:dyDescent="0.25">
      <c r="A24" s="2">
        <v>12</v>
      </c>
      <c r="B24" s="2">
        <f t="shared" si="0"/>
        <v>1.2000000000000002</v>
      </c>
      <c r="D24">
        <f t="shared" si="4"/>
        <v>7.8471672373480006</v>
      </c>
      <c r="E24">
        <f t="shared" ca="1" si="1"/>
        <v>0</v>
      </c>
      <c r="F24">
        <f t="shared" ca="1" si="5"/>
        <v>7.8471672373480006</v>
      </c>
      <c r="G24">
        <f t="shared" ca="1" si="2"/>
        <v>1.9558834991167628E-6</v>
      </c>
      <c r="H24">
        <f t="shared" ca="1" si="6"/>
        <v>7.8471691932314993</v>
      </c>
      <c r="J24">
        <f t="shared" ca="1" si="3"/>
        <v>1.9558834987165596E-6</v>
      </c>
      <c r="L24">
        <f t="shared" si="7"/>
        <v>7.6923076923076927E-2</v>
      </c>
      <c r="M24">
        <f t="shared" si="8"/>
        <v>7.6923076923076921E-14</v>
      </c>
      <c r="N24">
        <f t="shared" ca="1" si="9"/>
        <v>8.1145240650295296</v>
      </c>
    </row>
    <row r="25" spans="1:14" x14ac:dyDescent="0.25">
      <c r="A25" s="2">
        <v>13</v>
      </c>
      <c r="B25" s="2">
        <f t="shared" si="0"/>
        <v>1.3</v>
      </c>
      <c r="D25">
        <f t="shared" si="4"/>
        <v>7.6902238926010407</v>
      </c>
      <c r="E25">
        <f t="shared" ca="1" si="1"/>
        <v>0</v>
      </c>
      <c r="F25">
        <f t="shared" ca="1" si="5"/>
        <v>7.6902238926010407</v>
      </c>
      <c r="G25">
        <f t="shared" ca="1" si="2"/>
        <v>6.2235971217316973E-8</v>
      </c>
      <c r="H25">
        <f t="shared" ca="1" si="6"/>
        <v>7.6902239548370117</v>
      </c>
      <c r="J25">
        <f t="shared" ca="1" si="3"/>
        <v>6.2235971043378413E-8</v>
      </c>
      <c r="L25">
        <f t="shared" si="7"/>
        <v>7.1428571428571425E-2</v>
      </c>
      <c r="M25">
        <f t="shared" si="8"/>
        <v>7.1428571428571434E-14</v>
      </c>
      <c r="N25">
        <f t="shared" ca="1" si="9"/>
        <v>8.0842169143014928</v>
      </c>
    </row>
    <row r="26" spans="1:14" x14ac:dyDescent="0.25">
      <c r="A26" s="2">
        <v>14</v>
      </c>
      <c r="B26" s="2">
        <f t="shared" si="0"/>
        <v>1.4000000000000001</v>
      </c>
      <c r="D26">
        <f t="shared" si="4"/>
        <v>7.5364194147490196</v>
      </c>
      <c r="E26">
        <f t="shared" ca="1" si="1"/>
        <v>0</v>
      </c>
      <c r="F26">
        <f t="shared" ca="1" si="5"/>
        <v>7.5364194147490196</v>
      </c>
      <c r="G26">
        <f t="shared" ca="1" si="2"/>
        <v>-1.9451434193271367E-6</v>
      </c>
      <c r="H26">
        <f t="shared" ca="1" si="6"/>
        <v>7.5364174696055999</v>
      </c>
      <c r="J26">
        <f t="shared" ca="1" si="3"/>
        <v>-1.9451434196682271E-6</v>
      </c>
      <c r="L26">
        <f t="shared" si="7"/>
        <v>6.666666666666668E-2</v>
      </c>
      <c r="M26">
        <f t="shared" si="8"/>
        <v>6.6666666666666669E-14</v>
      </c>
      <c r="N26">
        <f t="shared" ca="1" si="9"/>
        <v>8.0476969513217664</v>
      </c>
    </row>
    <row r="27" spans="1:14" x14ac:dyDescent="0.25">
      <c r="A27" s="2">
        <v>15</v>
      </c>
      <c r="B27" s="2">
        <f t="shared" si="0"/>
        <v>1.5</v>
      </c>
      <c r="D27">
        <f t="shared" si="4"/>
        <v>7.3856910264540394</v>
      </c>
      <c r="E27">
        <f t="shared" ca="1" si="1"/>
        <v>0</v>
      </c>
      <c r="F27">
        <f t="shared" ca="1" si="5"/>
        <v>7.3856910264540394</v>
      </c>
      <c r="G27">
        <f t="shared" ca="1" si="2"/>
        <v>1.1325276615362596E-6</v>
      </c>
      <c r="H27">
        <f t="shared" ca="1" si="6"/>
        <v>7.3856921589817013</v>
      </c>
      <c r="J27">
        <f t="shared" ca="1" si="3"/>
        <v>1.1325276618734392E-6</v>
      </c>
      <c r="L27">
        <f t="shared" si="7"/>
        <v>6.25E-2</v>
      </c>
      <c r="M27">
        <f t="shared" si="8"/>
        <v>6.2499999999999999E-14</v>
      </c>
      <c r="N27">
        <f t="shared" ca="1" si="9"/>
        <v>8.006321651800512</v>
      </c>
    </row>
    <row r="28" spans="1:14" x14ac:dyDescent="0.25">
      <c r="A28" s="2">
        <v>16</v>
      </c>
      <c r="B28" s="2">
        <f t="shared" si="0"/>
        <v>1.6</v>
      </c>
      <c r="D28">
        <f t="shared" si="4"/>
        <v>7.2379772059249587</v>
      </c>
      <c r="E28">
        <f t="shared" ca="1" si="1"/>
        <v>0</v>
      </c>
      <c r="F28">
        <f t="shared" ca="1" si="5"/>
        <v>7.2379772059249587</v>
      </c>
      <c r="G28">
        <f t="shared" ca="1" si="2"/>
        <v>1.0515353839203599E-6</v>
      </c>
      <c r="H28">
        <f t="shared" ca="1" si="6"/>
        <v>7.2379782574603428</v>
      </c>
      <c r="J28">
        <f t="shared" ca="1" si="3"/>
        <v>1.0515353841000774E-6</v>
      </c>
      <c r="L28">
        <f t="shared" si="7"/>
        <v>5.8823529411764705E-2</v>
      </c>
      <c r="M28">
        <f t="shared" si="8"/>
        <v>5.8823529411764703E-14</v>
      </c>
      <c r="N28">
        <f t="shared" ca="1" si="9"/>
        <v>7.9611249815452076</v>
      </c>
    </row>
    <row r="29" spans="1:14" x14ac:dyDescent="0.25">
      <c r="A29" s="2">
        <v>17</v>
      </c>
      <c r="B29" s="2">
        <f t="shared" si="0"/>
        <v>1.7000000000000002</v>
      </c>
      <c r="D29">
        <f t="shared" si="4"/>
        <v>7.0932176618064595</v>
      </c>
      <c r="E29">
        <f t="shared" ca="1" si="1"/>
        <v>0</v>
      </c>
      <c r="F29">
        <f t="shared" ca="1" si="5"/>
        <v>7.0932176618064595</v>
      </c>
      <c r="G29">
        <f t="shared" ca="1" si="2"/>
        <v>-1.4771798746085653E-6</v>
      </c>
      <c r="H29">
        <f t="shared" ca="1" si="6"/>
        <v>7.0932161846265851</v>
      </c>
      <c r="J29">
        <f t="shared" ca="1" si="3"/>
        <v>-1.4771798744206421E-6</v>
      </c>
      <c r="L29">
        <f t="shared" si="7"/>
        <v>5.5555555555555552E-2</v>
      </c>
      <c r="M29">
        <f t="shared" si="8"/>
        <v>5.5555555555555549E-14</v>
      </c>
      <c r="N29">
        <f t="shared" ca="1" si="9"/>
        <v>7.9129078261608399</v>
      </c>
    </row>
    <row r="30" spans="1:14" x14ac:dyDescent="0.25">
      <c r="A30" s="2">
        <v>18</v>
      </c>
      <c r="B30" s="2">
        <f t="shared" si="0"/>
        <v>1.8</v>
      </c>
      <c r="D30">
        <f t="shared" si="4"/>
        <v>6.9513533085703303</v>
      </c>
      <c r="E30">
        <f t="shared" ca="1" si="1"/>
        <v>0</v>
      </c>
      <c r="F30">
        <f t="shared" ca="1" si="5"/>
        <v>6.9513533085703303</v>
      </c>
      <c r="G30">
        <f t="shared" ca="1" si="2"/>
        <v>1.8303806981940542E-7</v>
      </c>
      <c r="H30">
        <f t="shared" ca="1" si="6"/>
        <v>6.9513534916084003</v>
      </c>
      <c r="J30">
        <f t="shared" ca="1" si="3"/>
        <v>1.8303807003405836E-7</v>
      </c>
      <c r="L30">
        <f t="shared" si="7"/>
        <v>5.2631578947368418E-2</v>
      </c>
      <c r="M30">
        <f t="shared" si="8"/>
        <v>5.2631578947368417E-14</v>
      </c>
      <c r="N30">
        <f t="shared" ca="1" si="9"/>
        <v>7.8622997032896587</v>
      </c>
    </row>
    <row r="31" spans="1:14" x14ac:dyDescent="0.25">
      <c r="A31" s="2">
        <v>19</v>
      </c>
      <c r="B31" s="2">
        <f t="shared" si="0"/>
        <v>1.9000000000000001</v>
      </c>
      <c r="D31">
        <f t="shared" si="4"/>
        <v>6.8123262423989237</v>
      </c>
      <c r="E31">
        <f t="shared" ca="1" si="1"/>
        <v>0</v>
      </c>
      <c r="F31">
        <f t="shared" ca="1" si="5"/>
        <v>6.8123262423989237</v>
      </c>
      <c r="G31">
        <f t="shared" ca="1" si="2"/>
        <v>-7.6385956198963535E-7</v>
      </c>
      <c r="H31">
        <f t="shared" ca="1" si="6"/>
        <v>6.8123254785393614</v>
      </c>
      <c r="J31">
        <f t="shared" ca="1" si="3"/>
        <v>-7.6385956226943108E-7</v>
      </c>
      <c r="L31">
        <f t="shared" si="7"/>
        <v>0.05</v>
      </c>
      <c r="M31">
        <f t="shared" si="8"/>
        <v>4.9999999999999995E-14</v>
      </c>
      <c r="N31">
        <f t="shared" ca="1" si="9"/>
        <v>7.8098009920521436</v>
      </c>
    </row>
    <row r="32" spans="1:14" x14ac:dyDescent="0.25">
      <c r="A32" s="2">
        <v>20</v>
      </c>
      <c r="B32" s="2">
        <f t="shared" si="0"/>
        <v>2</v>
      </c>
      <c r="D32">
        <f t="shared" si="4"/>
        <v>6.6760797175509454</v>
      </c>
      <c r="E32">
        <f t="shared" ca="1" si="1"/>
        <v>0</v>
      </c>
      <c r="F32">
        <f t="shared" ca="1" si="5"/>
        <v>6.6760797175509454</v>
      </c>
      <c r="G32">
        <f t="shared" ca="1" si="2"/>
        <v>5.4521843705614627E-7</v>
      </c>
      <c r="H32">
        <f t="shared" ca="1" si="6"/>
        <v>6.676080262769382</v>
      </c>
      <c r="J32">
        <f t="shared" ca="1" si="3"/>
        <v>5.45218436620587E-7</v>
      </c>
      <c r="L32">
        <f t="shared" si="7"/>
        <v>4.7619047619047616E-2</v>
      </c>
      <c r="M32">
        <f t="shared" si="8"/>
        <v>4.7619047619047612E-14</v>
      </c>
      <c r="N32">
        <f t="shared" ca="1" si="9"/>
        <v>7.7558142906577263</v>
      </c>
    </row>
    <row r="33" spans="1:20" x14ac:dyDescent="0.25">
      <c r="A33" s="2">
        <v>21</v>
      </c>
      <c r="B33" s="2">
        <f t="shared" si="0"/>
        <v>2.1</v>
      </c>
      <c r="D33">
        <f t="shared" si="4"/>
        <v>6.5425581231999264</v>
      </c>
      <c r="E33">
        <f t="shared" ca="1" si="1"/>
        <v>0</v>
      </c>
      <c r="F33">
        <f t="shared" ca="1" si="5"/>
        <v>6.5425581231999264</v>
      </c>
      <c r="G33">
        <f t="shared" ca="1" si="2"/>
        <v>1.2313915151379942E-6</v>
      </c>
      <c r="H33">
        <f t="shared" ca="1" si="6"/>
        <v>6.5425593545914413</v>
      </c>
      <c r="J33">
        <f t="shared" ca="1" si="3"/>
        <v>1.2313915149775312E-6</v>
      </c>
      <c r="L33">
        <f t="shared" si="7"/>
        <v>4.5454545454545449E-2</v>
      </c>
      <c r="M33">
        <f t="shared" si="8"/>
        <v>4.5454545454545453E-14</v>
      </c>
      <c r="N33">
        <f t="shared" ca="1" si="9"/>
        <v>7.7006663390183494</v>
      </c>
    </row>
    <row r="34" spans="1:20" x14ac:dyDescent="0.25">
      <c r="A34" s="2">
        <v>22</v>
      </c>
      <c r="B34" s="2">
        <f t="shared" si="0"/>
        <v>2.2000000000000002</v>
      </c>
      <c r="D34">
        <f t="shared" si="4"/>
        <v>6.4117069607359278</v>
      </c>
      <c r="E34">
        <f t="shared" ca="1" si="1"/>
        <v>0</v>
      </c>
      <c r="F34">
        <f t="shared" ca="1" si="5"/>
        <v>6.4117069607359278</v>
      </c>
      <c r="G34">
        <f t="shared" ca="1" si="2"/>
        <v>9.868791155288829E-7</v>
      </c>
      <c r="H34">
        <f t="shared" ca="1" si="6"/>
        <v>6.4117079476150431</v>
      </c>
      <c r="J34">
        <f t="shared" ca="1" si="3"/>
        <v>9.868791153166967E-7</v>
      </c>
      <c r="L34">
        <f t="shared" si="7"/>
        <v>4.3478260869565223E-2</v>
      </c>
      <c r="M34">
        <f t="shared" si="8"/>
        <v>4.3478260869565218E-14</v>
      </c>
      <c r="N34">
        <f t="shared" ca="1" si="9"/>
        <v>7.6446246698269009</v>
      </c>
    </row>
    <row r="35" spans="1:20" x14ac:dyDescent="0.25">
      <c r="A35" s="2">
        <v>23</v>
      </c>
      <c r="B35" s="2">
        <f t="shared" si="0"/>
        <v>2.3000000000000003</v>
      </c>
      <c r="D35">
        <f t="shared" si="4"/>
        <v>6.283472821521209</v>
      </c>
      <c r="E35">
        <f t="shared" ca="1" si="1"/>
        <v>0</v>
      </c>
      <c r="F35">
        <f t="shared" ca="1" si="5"/>
        <v>6.283472821521209</v>
      </c>
      <c r="G35">
        <f t="shared" ca="1" si="2"/>
        <v>2.8668807104972887E-8</v>
      </c>
      <c r="H35">
        <f t="shared" ca="1" si="6"/>
        <v>6.2834728501900159</v>
      </c>
      <c r="J35">
        <f t="shared" ca="1" si="3"/>
        <v>2.866880688401352E-8</v>
      </c>
      <c r="L35">
        <f t="shared" si="7"/>
        <v>4.1666666666666671E-2</v>
      </c>
      <c r="M35">
        <f t="shared" si="8"/>
        <v>4.1666666666666668E-14</v>
      </c>
      <c r="N35">
        <f t="shared" ca="1" si="9"/>
        <v>7.5879100106753636</v>
      </c>
    </row>
    <row r="36" spans="1:20" x14ac:dyDescent="0.25">
      <c r="A36" s="2">
        <v>24</v>
      </c>
      <c r="B36" s="2">
        <f t="shared" si="0"/>
        <v>2.4000000000000004</v>
      </c>
      <c r="D36">
        <f t="shared" si="4"/>
        <v>6.1578033650907846</v>
      </c>
      <c r="E36">
        <f t="shared" ca="1" si="1"/>
        <v>0</v>
      </c>
      <c r="F36">
        <f t="shared" ca="1" si="5"/>
        <v>6.1578033650907846</v>
      </c>
      <c r="G36">
        <f t="shared" ca="1" si="2"/>
        <v>3.1766759327443255E-7</v>
      </c>
      <c r="H36">
        <f t="shared" ca="1" si="6"/>
        <v>6.1578036827583782</v>
      </c>
      <c r="J36">
        <f t="shared" ca="1" si="3"/>
        <v>3.176675935634421E-7</v>
      </c>
      <c r="L36">
        <f t="shared" si="7"/>
        <v>0.04</v>
      </c>
      <c r="M36">
        <f t="shared" si="8"/>
        <v>4E-14</v>
      </c>
      <c r="N36">
        <f t="shared" ca="1" si="9"/>
        <v>7.5307057575586844</v>
      </c>
    </row>
    <row r="37" spans="1:20" x14ac:dyDescent="0.25">
      <c r="A37" s="2">
        <v>25</v>
      </c>
      <c r="B37" s="2">
        <f t="shared" si="0"/>
        <v>2.5</v>
      </c>
      <c r="D37">
        <f t="shared" si="4"/>
        <v>6.0346472977889691</v>
      </c>
      <c r="E37">
        <f t="shared" ca="1" si="1"/>
        <v>0</v>
      </c>
      <c r="F37">
        <f t="shared" ca="1" si="5"/>
        <v>6.0346472977889691</v>
      </c>
      <c r="G37">
        <f t="shared" ca="1" si="2"/>
        <v>-1.4162511858401535E-6</v>
      </c>
      <c r="H37">
        <f t="shared" ca="1" si="6"/>
        <v>6.0346458815377835</v>
      </c>
      <c r="J37">
        <f t="shared" ca="1" si="3"/>
        <v>-1.4162511856596893E-6</v>
      </c>
      <c r="L37">
        <f t="shared" si="7"/>
        <v>3.8461538461538464E-2</v>
      </c>
      <c r="M37">
        <f t="shared" si="8"/>
        <v>3.846153846153846E-14</v>
      </c>
      <c r="N37">
        <f t="shared" ca="1" si="9"/>
        <v>7.4731649930963417</v>
      </c>
    </row>
    <row r="38" spans="1:20" x14ac:dyDescent="0.25">
      <c r="A38" s="2">
        <v>26</v>
      </c>
      <c r="B38" s="2">
        <f t="shared" si="0"/>
        <v>2.6</v>
      </c>
      <c r="D38">
        <f t="shared" si="4"/>
        <v>5.9139543518331896</v>
      </c>
      <c r="E38">
        <f t="shared" ca="1" si="1"/>
        <v>0</v>
      </c>
      <c r="F38">
        <f t="shared" ca="1" si="5"/>
        <v>5.9139543518331896</v>
      </c>
      <c r="G38">
        <f t="shared" ca="1" si="2"/>
        <v>-2.0421888720822232E-7</v>
      </c>
      <c r="H38">
        <f t="shared" ca="1" si="6"/>
        <v>5.9139541476143025</v>
      </c>
      <c r="J38">
        <f t="shared" ca="1" si="3"/>
        <v>-2.0421888713428871E-7</v>
      </c>
      <c r="L38">
        <f t="shared" si="7"/>
        <v>3.7037037037037042E-2</v>
      </c>
      <c r="M38">
        <f t="shared" si="8"/>
        <v>3.7037037037037035E-14</v>
      </c>
      <c r="N38">
        <f t="shared" ca="1" si="9"/>
        <v>7.4154164432636733</v>
      </c>
    </row>
    <row r="39" spans="1:20" x14ac:dyDescent="0.25">
      <c r="A39" s="2">
        <v>27</v>
      </c>
      <c r="B39" s="2">
        <f t="shared" si="0"/>
        <v>2.7</v>
      </c>
      <c r="D39">
        <f t="shared" si="4"/>
        <v>5.7956752647965262</v>
      </c>
      <c r="E39">
        <f t="shared" ca="1" si="1"/>
        <v>0</v>
      </c>
      <c r="F39">
        <f t="shared" ca="1" si="5"/>
        <v>5.7956752647965262</v>
      </c>
      <c r="G39">
        <f t="shared" ca="1" si="2"/>
        <v>5.8506732322880198E-7</v>
      </c>
      <c r="H39">
        <f t="shared" ca="1" si="6"/>
        <v>5.7956758498638496</v>
      </c>
      <c r="J39">
        <f t="shared" ca="1" si="3"/>
        <v>5.8506732347751722E-7</v>
      </c>
      <c r="L39">
        <f t="shared" si="7"/>
        <v>3.5714285714285712E-2</v>
      </c>
      <c r="M39">
        <f t="shared" si="8"/>
        <v>3.5714285714285711E-14</v>
      </c>
      <c r="N39">
        <f t="shared" ca="1" si="9"/>
        <v>7.3575685649279654</v>
      </c>
    </row>
    <row r="40" spans="1:20" x14ac:dyDescent="0.25">
      <c r="A40" s="2">
        <v>28</v>
      </c>
      <c r="B40" s="2">
        <f t="shared" si="0"/>
        <v>2.8000000000000003</v>
      </c>
      <c r="D40">
        <f t="shared" si="4"/>
        <v>5.6797617595005958</v>
      </c>
      <c r="E40">
        <f t="shared" ca="1" si="1"/>
        <v>0</v>
      </c>
      <c r="F40">
        <f t="shared" ca="1" si="5"/>
        <v>5.6797617595005958</v>
      </c>
      <c r="G40">
        <f t="shared" ca="1" si="2"/>
        <v>1.156883992159614E-7</v>
      </c>
      <c r="H40">
        <f t="shared" ca="1" si="6"/>
        <v>5.6797618751889951</v>
      </c>
      <c r="J40">
        <f t="shared" ca="1" si="3"/>
        <v>1.156883993047586E-7</v>
      </c>
      <c r="L40">
        <f t="shared" si="7"/>
        <v>3.4482758620689648E-2</v>
      </c>
      <c r="M40">
        <f t="shared" si="8"/>
        <v>3.4482758620689654E-14</v>
      </c>
      <c r="N40">
        <f t="shared" ca="1" si="9"/>
        <v>7.2997131618335178</v>
      </c>
    </row>
    <row r="41" spans="1:20" x14ac:dyDescent="0.25">
      <c r="A41" s="2">
        <v>29</v>
      </c>
      <c r="B41" s="2">
        <f t="shared" si="0"/>
        <v>2.9000000000000004</v>
      </c>
      <c r="D41">
        <f t="shared" si="4"/>
        <v>5.5661665243105842</v>
      </c>
      <c r="E41">
        <f t="shared" ca="1" si="1"/>
        <v>0</v>
      </c>
      <c r="F41">
        <f t="shared" ca="1" si="5"/>
        <v>5.5661665243105842</v>
      </c>
      <c r="G41">
        <f t="shared" ca="1" si="2"/>
        <v>-3.712576012450859E-7</v>
      </c>
      <c r="H41">
        <f t="shared" ca="1" si="6"/>
        <v>5.5661661530529827</v>
      </c>
      <c r="J41">
        <f t="shared" ca="1" si="3"/>
        <v>-3.7125760155021226E-7</v>
      </c>
      <c r="L41">
        <f t="shared" si="7"/>
        <v>3.3333333333333333E-2</v>
      </c>
      <c r="M41">
        <f t="shared" si="8"/>
        <v>3.3333333333333334E-14</v>
      </c>
      <c r="N41">
        <f t="shared" ca="1" si="9"/>
        <v>7.2419282615408331</v>
      </c>
    </row>
    <row r="42" spans="1:20" x14ac:dyDescent="0.25">
      <c r="A42" s="2">
        <v>30</v>
      </c>
      <c r="B42" s="2">
        <f t="shared" si="0"/>
        <v>3</v>
      </c>
      <c r="D42">
        <f t="shared" si="4"/>
        <v>5.4548431938243729</v>
      </c>
      <c r="E42">
        <f t="shared" ca="1" si="1"/>
        <v>0</v>
      </c>
      <c r="F42">
        <f t="shared" ca="1" si="5"/>
        <v>5.4548431938243729</v>
      </c>
      <c r="G42">
        <f t="shared" ca="1" si="2"/>
        <v>-5.160369730455142E-8</v>
      </c>
      <c r="H42">
        <f t="shared" ca="1" si="6"/>
        <v>5.4548431422206756</v>
      </c>
      <c r="J42">
        <f t="shared" ca="1" si="3"/>
        <v>-5.1603697315272257E-8</v>
      </c>
      <c r="L42">
        <f t="shared" si="7"/>
        <v>3.2258064516129038E-2</v>
      </c>
      <c r="M42">
        <f t="shared" si="8"/>
        <v>3.2258064516129035E-14</v>
      </c>
      <c r="N42">
        <f t="shared" ca="1" si="9"/>
        <v>7.1842803544659892</v>
      </c>
    </row>
    <row r="43" spans="1:20" x14ac:dyDescent="0.25">
      <c r="A43" s="2">
        <v>31</v>
      </c>
      <c r="B43" s="2">
        <f t="shared" si="0"/>
        <v>3.1</v>
      </c>
      <c r="D43">
        <f t="shared" si="4"/>
        <v>5.3457463299478851</v>
      </c>
      <c r="E43">
        <f t="shared" ca="1" si="1"/>
        <v>0</v>
      </c>
      <c r="F43">
        <f t="shared" ca="1" si="5"/>
        <v>5.3457463299478851</v>
      </c>
      <c r="G43">
        <f t="shared" ca="1" si="2"/>
        <v>-3.0063183982623816E-8</v>
      </c>
      <c r="H43">
        <f t="shared" ca="1" si="6"/>
        <v>5.3457462998847012</v>
      </c>
      <c r="J43">
        <f t="shared" ca="1" si="3"/>
        <v>-3.0063183942274918E-8</v>
      </c>
      <c r="L43">
        <f t="shared" si="7"/>
        <v>3.1250000000000007E-2</v>
      </c>
      <c r="M43">
        <f t="shared" si="8"/>
        <v>3.1250000000000006E-14</v>
      </c>
      <c r="N43">
        <f t="shared" ca="1" si="9"/>
        <v>7.126826165260324</v>
      </c>
      <c r="O43" s="8"/>
      <c r="Q43" s="8"/>
      <c r="R43" s="8"/>
      <c r="S43" s="8"/>
      <c r="T43" s="8"/>
    </row>
    <row r="44" spans="1:20" x14ac:dyDescent="0.25">
      <c r="A44" s="2">
        <v>32</v>
      </c>
      <c r="B44" s="2">
        <f t="shared" si="0"/>
        <v>3.2</v>
      </c>
      <c r="D44">
        <f t="shared" si="4"/>
        <v>5.2388314033489269</v>
      </c>
      <c r="E44">
        <f t="shared" ca="1" si="1"/>
        <v>0</v>
      </c>
      <c r="F44">
        <f t="shared" ca="1" si="5"/>
        <v>5.2388314033489269</v>
      </c>
      <c r="G44">
        <f t="shared" ca="1" si="2"/>
        <v>-1.6782342780971033E-6</v>
      </c>
      <c r="H44">
        <f t="shared" ca="1" si="6"/>
        <v>5.2388297251146492</v>
      </c>
      <c r="J44">
        <f t="shared" ca="1" si="3"/>
        <v>-1.6782342777688086E-6</v>
      </c>
      <c r="L44">
        <f t="shared" si="7"/>
        <v>3.0303030303030307E-2</v>
      </c>
      <c r="M44">
        <f t="shared" si="8"/>
        <v>3.0303030303030306E-14</v>
      </c>
      <c r="N44">
        <f t="shared" ca="1" si="9"/>
        <v>7.0696141519225764</v>
      </c>
      <c r="O44" s="9"/>
      <c r="P44" s="8"/>
      <c r="Q44" s="9"/>
      <c r="R44" s="9"/>
      <c r="S44" s="9"/>
      <c r="T44" s="8"/>
    </row>
    <row r="45" spans="1:20" x14ac:dyDescent="0.25">
      <c r="A45" s="2">
        <v>33</v>
      </c>
      <c r="B45" s="2">
        <f t="shared" si="0"/>
        <v>3.3000000000000003</v>
      </c>
      <c r="D45">
        <f t="shared" si="4"/>
        <v>5.1340547752819479</v>
      </c>
      <c r="E45">
        <f t="shared" ca="1" si="1"/>
        <v>0</v>
      </c>
      <c r="F45">
        <f t="shared" ca="1" si="5"/>
        <v>5.1340547752819479</v>
      </c>
      <c r="G45">
        <f t="shared" ca="1" si="2"/>
        <v>1.329055945900265E-6</v>
      </c>
      <c r="H45">
        <f t="shared" ca="1" si="6"/>
        <v>5.1340561043378941</v>
      </c>
      <c r="J45">
        <f t="shared" ca="1" si="3"/>
        <v>1.3290559461864859E-6</v>
      </c>
      <c r="L45">
        <f t="shared" si="7"/>
        <v>2.9411764705882356E-2</v>
      </c>
      <c r="M45">
        <f t="shared" si="8"/>
        <v>2.9411764705882358E-14</v>
      </c>
      <c r="N45">
        <f t="shared" ca="1" si="9"/>
        <v>7.012685974052439</v>
      </c>
      <c r="O45" s="5"/>
      <c r="P45" s="6"/>
      <c r="Q45" s="7"/>
      <c r="R45" s="5"/>
      <c r="S45" s="6"/>
      <c r="T45" s="8"/>
    </row>
    <row r="46" spans="1:20" x14ac:dyDescent="0.25">
      <c r="A46" s="2">
        <v>34</v>
      </c>
      <c r="B46" s="2">
        <f t="shared" si="0"/>
        <v>3.4000000000000004</v>
      </c>
      <c r="D46">
        <f t="shared" si="4"/>
        <v>5.0313736797763084</v>
      </c>
      <c r="E46">
        <f t="shared" ca="1" si="1"/>
        <v>0</v>
      </c>
      <c r="F46">
        <f t="shared" ca="1" si="5"/>
        <v>5.0313736797763084</v>
      </c>
      <c r="G46">
        <f t="shared" ca="1" si="2"/>
        <v>6.2632497992901528E-7</v>
      </c>
      <c r="H46">
        <f t="shared" ca="1" si="6"/>
        <v>5.0313743061012888</v>
      </c>
      <c r="J46">
        <f t="shared" ca="1" si="3"/>
        <v>6.2632498032400008E-7</v>
      </c>
      <c r="L46">
        <f t="shared" si="7"/>
        <v>2.8571428571428581E-2</v>
      </c>
      <c r="M46">
        <f t="shared" si="8"/>
        <v>2.8571428571428575E-14</v>
      </c>
      <c r="N46">
        <f t="shared" ca="1" si="9"/>
        <v>6.9560770692538343</v>
      </c>
      <c r="O46" s="5"/>
      <c r="P46" s="6"/>
      <c r="Q46" s="7"/>
      <c r="R46" s="5"/>
      <c r="S46" s="6"/>
      <c r="T46" s="8"/>
    </row>
    <row r="47" spans="1:20" x14ac:dyDescent="0.25">
      <c r="A47" s="2">
        <v>35</v>
      </c>
      <c r="B47" s="2">
        <f t="shared" si="0"/>
        <v>3.5</v>
      </c>
      <c r="D47">
        <f t="shared" si="4"/>
        <v>4.9307462061807819</v>
      </c>
      <c r="E47">
        <f t="shared" ca="1" si="1"/>
        <v>0</v>
      </c>
      <c r="F47">
        <f t="shared" ca="1" si="5"/>
        <v>4.9307462061807819</v>
      </c>
      <c r="G47">
        <f t="shared" ca="1" si="2"/>
        <v>-5.0037323382019376E-7</v>
      </c>
      <c r="H47">
        <f t="shared" ca="1" si="6"/>
        <v>4.9307457058075483</v>
      </c>
      <c r="J47">
        <f t="shared" ca="1" si="3"/>
        <v>-5.0037323351403984E-7</v>
      </c>
      <c r="L47">
        <f t="shared" si="7"/>
        <v>2.777777777777778E-2</v>
      </c>
      <c r="M47">
        <f t="shared" si="8"/>
        <v>2.7777777777777781E-14</v>
      </c>
      <c r="N47">
        <f t="shared" ca="1" si="9"/>
        <v>6.8998178647136594</v>
      </c>
      <c r="O47" s="5"/>
      <c r="P47" s="6"/>
      <c r="Q47" s="7"/>
      <c r="R47" s="5"/>
      <c r="S47" s="6"/>
      <c r="T47" s="8"/>
    </row>
    <row r="48" spans="1:20" x14ac:dyDescent="0.25">
      <c r="A48" s="2">
        <v>36</v>
      </c>
      <c r="B48" s="2">
        <f t="shared" si="0"/>
        <v>3.6</v>
      </c>
      <c r="D48">
        <f t="shared" si="4"/>
        <v>4.8321312820571665</v>
      </c>
      <c r="E48">
        <f t="shared" ca="1" si="1"/>
        <v>0</v>
      </c>
      <c r="F48">
        <f t="shared" ca="1" si="5"/>
        <v>4.8321312820571665</v>
      </c>
      <c r="G48">
        <f t="shared" ca="1" si="2"/>
        <v>6.8293569141243235E-7</v>
      </c>
      <c r="H48">
        <f t="shared" ca="1" si="6"/>
        <v>4.8321319649928576</v>
      </c>
      <c r="J48">
        <f t="shared" ca="1" si="3"/>
        <v>6.8293569110977614E-7</v>
      </c>
      <c r="L48">
        <f t="shared" si="7"/>
        <v>2.7027027027027032E-2</v>
      </c>
      <c r="M48">
        <f t="shared" si="8"/>
        <v>2.7027027027027029E-14</v>
      </c>
      <c r="N48">
        <f t="shared" ca="1" si="9"/>
        <v>6.8439344620185025</v>
      </c>
      <c r="O48" s="5"/>
      <c r="P48" s="6"/>
      <c r="Q48" s="7"/>
      <c r="R48" s="5"/>
      <c r="S48" s="6"/>
      <c r="T48" s="8"/>
    </row>
    <row r="49" spans="1:20" x14ac:dyDescent="0.25">
      <c r="A49" s="2">
        <v>37</v>
      </c>
      <c r="B49" s="2">
        <f t="shared" si="0"/>
        <v>3.7</v>
      </c>
      <c r="D49">
        <f t="shared" si="4"/>
        <v>4.735488656416023</v>
      </c>
      <c r="E49">
        <f t="shared" ca="1" si="1"/>
        <v>0</v>
      </c>
      <c r="F49">
        <f t="shared" ca="1" si="5"/>
        <v>4.735488656416023</v>
      </c>
      <c r="G49">
        <f t="shared" ca="1" si="2"/>
        <v>-1.2778268034511295E-6</v>
      </c>
      <c r="H49">
        <f t="shared" ca="1" si="6"/>
        <v>4.7354873785892195</v>
      </c>
      <c r="J49">
        <f t="shared" ca="1" si="3"/>
        <v>-1.2778268034807638E-6</v>
      </c>
      <c r="L49">
        <f t="shared" si="7"/>
        <v>2.6315789473684216E-2</v>
      </c>
      <c r="M49">
        <f t="shared" si="8"/>
        <v>2.6315789473684215E-14</v>
      </c>
      <c r="N49">
        <f t="shared" ca="1" si="9"/>
        <v>6.7884490124545742</v>
      </c>
      <c r="O49" s="5"/>
      <c r="P49" s="6"/>
      <c r="Q49" s="7"/>
      <c r="R49" s="5"/>
      <c r="S49" s="6"/>
      <c r="T49" s="8"/>
    </row>
    <row r="50" spans="1:20" x14ac:dyDescent="0.25">
      <c r="A50" s="2">
        <v>38</v>
      </c>
      <c r="B50" s="2">
        <f t="shared" si="0"/>
        <v>3.8000000000000003</v>
      </c>
      <c r="D50">
        <f t="shared" si="4"/>
        <v>4.6407788832877026</v>
      </c>
      <c r="E50">
        <f t="shared" ca="1" si="1"/>
        <v>0</v>
      </c>
      <c r="F50">
        <f t="shared" ca="1" si="5"/>
        <v>4.6407788832877026</v>
      </c>
      <c r="G50">
        <f t="shared" ca="1" si="2"/>
        <v>4.1079155067337377E-7</v>
      </c>
      <c r="H50">
        <f t="shared" ca="1" si="6"/>
        <v>4.6407792940792536</v>
      </c>
      <c r="J50">
        <f t="shared" ca="1" si="3"/>
        <v>4.1079155099765785E-7</v>
      </c>
      <c r="L50">
        <f t="shared" si="7"/>
        <v>2.5641025641025644E-2</v>
      </c>
      <c r="M50">
        <f t="shared" si="8"/>
        <v>2.5641025641025645E-14</v>
      </c>
      <c r="N50">
        <f t="shared" ca="1" si="9"/>
        <v>6.7333805581372586</v>
      </c>
      <c r="O50" s="5"/>
      <c r="P50" s="6"/>
      <c r="Q50" s="7"/>
      <c r="R50" s="5"/>
      <c r="S50" s="6"/>
      <c r="T50" s="8"/>
    </row>
    <row r="51" spans="1:20" x14ac:dyDescent="0.25">
      <c r="A51" s="2">
        <v>39</v>
      </c>
      <c r="B51" s="2">
        <f t="shared" si="0"/>
        <v>3.9000000000000004</v>
      </c>
      <c r="D51">
        <f t="shared" si="4"/>
        <v>4.5479633056219484</v>
      </c>
      <c r="E51">
        <f t="shared" ca="1" si="1"/>
        <v>0</v>
      </c>
      <c r="F51">
        <f t="shared" ca="1" si="5"/>
        <v>4.5479633056219484</v>
      </c>
      <c r="G51">
        <f t="shared" ca="1" si="2"/>
        <v>-9.7532250120516514E-7</v>
      </c>
      <c r="H51">
        <f t="shared" ca="1" si="6"/>
        <v>4.5479623302994474</v>
      </c>
      <c r="J51">
        <f t="shared" ca="1" si="3"/>
        <v>-9.7532250098453233E-7</v>
      </c>
      <c r="L51">
        <f t="shared" si="7"/>
        <v>2.5000000000000005E-2</v>
      </c>
      <c r="M51">
        <f t="shared" si="8"/>
        <v>2.5000000000000004E-14</v>
      </c>
      <c r="N51">
        <f t="shared" ca="1" si="9"/>
        <v>6.6787451024413134</v>
      </c>
      <c r="O51" s="5"/>
      <c r="P51" s="6"/>
      <c r="Q51" s="7"/>
      <c r="R51" s="5"/>
      <c r="S51" s="6"/>
      <c r="T51" s="8"/>
    </row>
    <row r="52" spans="1:20" x14ac:dyDescent="0.25">
      <c r="A52" s="2">
        <v>40</v>
      </c>
      <c r="B52" s="2">
        <f t="shared" si="0"/>
        <v>4</v>
      </c>
      <c r="D52">
        <f t="shared" si="4"/>
        <v>4.457004039509509</v>
      </c>
      <c r="E52">
        <f t="shared" ca="1" si="1"/>
        <v>0</v>
      </c>
      <c r="F52">
        <f t="shared" ca="1" si="5"/>
        <v>4.457004039509509</v>
      </c>
      <c r="G52">
        <f t="shared" ca="1" si="2"/>
        <v>-4.3603327647621383E-7</v>
      </c>
      <c r="H52">
        <f t="shared" ca="1" si="6"/>
        <v>4.4570036034762328</v>
      </c>
      <c r="J52">
        <f t="shared" ca="1" si="3"/>
        <v>-4.3603327615215903E-7</v>
      </c>
      <c r="L52">
        <f t="shared" si="7"/>
        <v>2.4390243902439029E-2</v>
      </c>
      <c r="M52">
        <f t="shared" si="8"/>
        <v>2.4390243902439026E-14</v>
      </c>
      <c r="N52">
        <f t="shared" ca="1" si="9"/>
        <v>6.6245562853933846</v>
      </c>
      <c r="O52" s="5"/>
      <c r="P52" s="6"/>
      <c r="Q52" s="7"/>
      <c r="R52" s="5"/>
      <c r="S52" s="6"/>
      <c r="T52" s="8"/>
    </row>
    <row r="53" spans="1:20" x14ac:dyDescent="0.25">
      <c r="A53" s="2">
        <v>41</v>
      </c>
      <c r="B53" s="2">
        <f t="shared" si="0"/>
        <v>4.1000000000000005</v>
      </c>
      <c r="D53">
        <f t="shared" si="4"/>
        <v>4.3678639587193189</v>
      </c>
      <c r="E53">
        <f t="shared" ca="1" si="1"/>
        <v>0</v>
      </c>
      <c r="F53">
        <f t="shared" ca="1" si="5"/>
        <v>4.3678639587193189</v>
      </c>
      <c r="G53">
        <f t="shared" ca="1" si="2"/>
        <v>2.5576154326211344E-7</v>
      </c>
      <c r="H53">
        <f t="shared" ca="1" si="6"/>
        <v>4.3678642144808624</v>
      </c>
      <c r="J53">
        <f t="shared" ca="1" si="3"/>
        <v>2.5576154349948865E-7</v>
      </c>
      <c r="L53">
        <f t="shared" si="7"/>
        <v>2.3809523809523815E-2</v>
      </c>
      <c r="M53">
        <f t="shared" si="8"/>
        <v>2.3809523809523809E-14</v>
      </c>
      <c r="N53">
        <f t="shared" ca="1" si="9"/>
        <v>6.5708255218002289</v>
      </c>
      <c r="O53" s="5"/>
      <c r="P53" s="6"/>
      <c r="Q53" s="7"/>
      <c r="R53" s="5"/>
      <c r="S53" s="6"/>
      <c r="T53" s="8"/>
    </row>
    <row r="54" spans="1:20" x14ac:dyDescent="0.25">
      <c r="A54" s="2">
        <v>42</v>
      </c>
      <c r="B54" s="2">
        <f t="shared" si="0"/>
        <v>4.2</v>
      </c>
      <c r="D54">
        <f t="shared" si="4"/>
        <v>4.2805066795449322</v>
      </c>
      <c r="E54">
        <f t="shared" ca="1" si="1"/>
        <v>0</v>
      </c>
      <c r="F54">
        <f t="shared" ca="1" si="5"/>
        <v>4.2805066795449322</v>
      </c>
      <c r="G54">
        <f t="shared" ca="1" si="2"/>
        <v>-2.8810031286349266E-7</v>
      </c>
      <c r="H54">
        <f t="shared" ca="1" si="6"/>
        <v>4.2805063914446198</v>
      </c>
      <c r="J54">
        <f t="shared" ca="1" si="3"/>
        <v>-2.8810031249548729E-7</v>
      </c>
      <c r="L54">
        <f t="shared" si="7"/>
        <v>2.3255813953488375E-2</v>
      </c>
      <c r="M54">
        <f t="shared" si="8"/>
        <v>2.3255813953488373E-14</v>
      </c>
      <c r="N54">
        <f t="shared" ca="1" si="9"/>
        <v>6.5175622862105635</v>
      </c>
      <c r="O54" s="5"/>
      <c r="P54" s="6"/>
      <c r="Q54" s="7"/>
      <c r="R54" s="5"/>
      <c r="S54" s="6"/>
      <c r="T54" s="8"/>
    </row>
    <row r="55" spans="1:20" x14ac:dyDescent="0.25">
      <c r="A55" s="2">
        <v>43</v>
      </c>
      <c r="B55" s="2">
        <f t="shared" si="0"/>
        <v>4.3</v>
      </c>
      <c r="D55">
        <f t="shared" si="4"/>
        <v>4.1948965459540339</v>
      </c>
      <c r="E55">
        <f t="shared" ca="1" si="1"/>
        <v>0</v>
      </c>
      <c r="F55">
        <f t="shared" ca="1" si="5"/>
        <v>4.1948965459540339</v>
      </c>
      <c r="G55">
        <f t="shared" ca="1" si="2"/>
        <v>6.8486955972808147E-7</v>
      </c>
      <c r="H55">
        <f t="shared" ca="1" si="6"/>
        <v>4.1948972308235932</v>
      </c>
      <c r="J55">
        <f t="shared" ca="1" si="3"/>
        <v>6.8486955928648285E-7</v>
      </c>
      <c r="L55">
        <f t="shared" si="7"/>
        <v>2.2727272727272724E-2</v>
      </c>
      <c r="M55">
        <f t="shared" si="8"/>
        <v>2.272727272727273E-14</v>
      </c>
      <c r="N55">
        <f t="shared" ca="1" si="9"/>
        <v>6.4647744440426775</v>
      </c>
      <c r="O55" s="5"/>
      <c r="P55" s="6"/>
      <c r="Q55" s="7"/>
      <c r="R55" s="5"/>
      <c r="S55" s="6"/>
      <c r="T55" s="8"/>
    </row>
    <row r="56" spans="1:20" x14ac:dyDescent="0.25">
      <c r="A56" s="2">
        <v>44</v>
      </c>
      <c r="B56" s="2">
        <f t="shared" si="0"/>
        <v>4.4000000000000004</v>
      </c>
      <c r="D56">
        <f t="shared" si="4"/>
        <v>4.1109986150349531</v>
      </c>
      <c r="E56">
        <f t="shared" ca="1" si="1"/>
        <v>0</v>
      </c>
      <c r="F56">
        <f t="shared" ca="1" si="5"/>
        <v>4.1109986150349531</v>
      </c>
      <c r="G56">
        <f t="shared" ca="1" si="2"/>
        <v>-1.965511037963245E-7</v>
      </c>
      <c r="H56">
        <f t="shared" ca="1" si="6"/>
        <v>4.1109984184838497</v>
      </c>
      <c r="J56">
        <f t="shared" ca="1" si="3"/>
        <v>-1.9655110339300563E-7</v>
      </c>
      <c r="L56">
        <f t="shared" si="7"/>
        <v>2.2222222222222227E-2</v>
      </c>
      <c r="M56">
        <f t="shared" si="8"/>
        <v>2.2222222222222224E-14</v>
      </c>
      <c r="N56">
        <f t="shared" ca="1" si="9"/>
        <v>6.41246831014137</v>
      </c>
      <c r="O56" s="8"/>
      <c r="P56" s="8"/>
      <c r="Q56" s="8"/>
      <c r="R56" s="8"/>
      <c r="S56" s="8"/>
      <c r="T56" s="8"/>
    </row>
    <row r="57" spans="1:20" x14ac:dyDescent="0.25">
      <c r="A57" s="2">
        <v>45</v>
      </c>
      <c r="B57" s="2">
        <f t="shared" si="0"/>
        <v>4.5</v>
      </c>
      <c r="D57">
        <f t="shared" si="4"/>
        <v>4.0287786427342542</v>
      </c>
      <c r="E57">
        <f t="shared" ca="1" si="1"/>
        <v>0</v>
      </c>
      <c r="F57">
        <f t="shared" ca="1" si="5"/>
        <v>4.0287786427342542</v>
      </c>
      <c r="G57">
        <f t="shared" ca="1" si="2"/>
        <v>-3.3264789018148435E-7</v>
      </c>
      <c r="H57">
        <f t="shared" ca="1" si="6"/>
        <v>4.0287783100863637</v>
      </c>
      <c r="J57">
        <f t="shared" ca="1" si="3"/>
        <v>-3.3264789056630661E-7</v>
      </c>
      <c r="L57">
        <f t="shared" si="7"/>
        <v>2.1739130434782612E-2</v>
      </c>
      <c r="M57">
        <f t="shared" si="8"/>
        <v>2.1739130434782612E-14</v>
      </c>
      <c r="N57">
        <f t="shared" ca="1" si="9"/>
        <v>6.3606489623140874</v>
      </c>
    </row>
    <row r="58" spans="1:20" x14ac:dyDescent="0.25">
      <c r="A58" s="2">
        <v>46</v>
      </c>
      <c r="B58" s="2">
        <f t="shared" si="0"/>
        <v>4.6000000000000005</v>
      </c>
      <c r="D58">
        <f t="shared" si="4"/>
        <v>3.9482030698795691</v>
      </c>
      <c r="E58">
        <f t="shared" ca="1" si="1"/>
        <v>0</v>
      </c>
      <c r="F58">
        <f t="shared" ca="1" si="5"/>
        <v>3.9482030698795691</v>
      </c>
      <c r="G58">
        <f t="shared" ca="1" si="2"/>
        <v>-1.2884062096433362E-7</v>
      </c>
      <c r="H58">
        <f t="shared" ca="1" si="6"/>
        <v>3.9482029410389483</v>
      </c>
      <c r="J58">
        <f t="shared" ca="1" si="3"/>
        <v>-1.2884062083884373E-7</v>
      </c>
      <c r="L58">
        <f t="shared" si="7"/>
        <v>2.1276595744680854E-2</v>
      </c>
      <c r="M58">
        <f t="shared" si="8"/>
        <v>2.1276595744680854E-14</v>
      </c>
      <c r="N58">
        <f t="shared" ca="1" si="9"/>
        <v>6.3093203235635524</v>
      </c>
    </row>
    <row r="59" spans="1:20" x14ac:dyDescent="0.25">
      <c r="A59" s="2">
        <v>47</v>
      </c>
      <c r="B59" s="2">
        <f t="shared" si="0"/>
        <v>4.7</v>
      </c>
      <c r="D59">
        <f t="shared" si="4"/>
        <v>3.8692390084819777</v>
      </c>
      <c r="E59">
        <f t="shared" ca="1" si="1"/>
        <v>0</v>
      </c>
      <c r="F59">
        <f t="shared" ca="1" si="5"/>
        <v>3.8692390084819777</v>
      </c>
      <c r="G59">
        <f t="shared" ca="1" si="2"/>
        <v>5.6124860684349346E-7</v>
      </c>
      <c r="H59">
        <f t="shared" ca="1" si="6"/>
        <v>3.8692395697305844</v>
      </c>
      <c r="J59">
        <f t="shared" ca="1" si="3"/>
        <v>5.6124860670081489E-7</v>
      </c>
      <c r="L59">
        <f t="shared" si="7"/>
        <v>2.0833333333333339E-2</v>
      </c>
      <c r="M59">
        <f t="shared" si="8"/>
        <v>2.0833333333333334E-14</v>
      </c>
      <c r="N59">
        <f t="shared" ca="1" si="9"/>
        <v>6.2584853078586988</v>
      </c>
    </row>
    <row r="60" spans="1:20" x14ac:dyDescent="0.25">
      <c r="A60" s="2">
        <v>48</v>
      </c>
      <c r="B60" s="2">
        <f t="shared" si="0"/>
        <v>4.8000000000000007</v>
      </c>
      <c r="D60">
        <f t="shared" si="4"/>
        <v>3.7918542283123382</v>
      </c>
      <c r="E60">
        <f t="shared" ca="1" si="1"/>
        <v>0</v>
      </c>
      <c r="F60">
        <f t="shared" ca="1" si="5"/>
        <v>3.7918542283123382</v>
      </c>
      <c r="G60">
        <f t="shared" ca="1" si="2"/>
        <v>5.6327113744558195E-9</v>
      </c>
      <c r="H60">
        <f t="shared" ca="1" si="6"/>
        <v>3.7918542339450494</v>
      </c>
      <c r="J60">
        <f t="shared" ca="1" si="3"/>
        <v>5.6327111863652135E-9</v>
      </c>
      <c r="L60">
        <f t="shared" si="7"/>
        <v>2.0408163265306124E-2</v>
      </c>
      <c r="M60">
        <f t="shared" si="8"/>
        <v>2.0408163265306122E-14</v>
      </c>
      <c r="N60">
        <f t="shared" ca="1" si="9"/>
        <v>6.2081458981869915</v>
      </c>
    </row>
    <row r="61" spans="1:20" x14ac:dyDescent="0.25">
      <c r="A61" s="2">
        <v>49</v>
      </c>
      <c r="B61" s="2">
        <f t="shared" si="0"/>
        <v>4.9000000000000004</v>
      </c>
      <c r="D61">
        <f t="shared" si="4"/>
        <v>3.7160171437460914</v>
      </c>
      <c r="E61">
        <f t="shared" ca="1" si="1"/>
        <v>0</v>
      </c>
      <c r="F61">
        <f t="shared" ca="1" si="5"/>
        <v>3.7160171437460914</v>
      </c>
      <c r="G61">
        <f t="shared" ca="1" si="2"/>
        <v>-9.3630007282145762E-7</v>
      </c>
      <c r="H61">
        <f t="shared" ca="1" si="6"/>
        <v>3.7160162074460183</v>
      </c>
      <c r="J61">
        <f t="shared" ca="1" si="3"/>
        <v>-9.3630007302891727E-7</v>
      </c>
      <c r="L61">
        <f t="shared" si="7"/>
        <v>0.02</v>
      </c>
      <c r="M61">
        <f t="shared" si="8"/>
        <v>2E-14</v>
      </c>
      <c r="N61">
        <f t="shared" ca="1" si="9"/>
        <v>6.158303304372172</v>
      </c>
    </row>
    <row r="62" spans="1:20" x14ac:dyDescent="0.25">
      <c r="A62" s="2">
        <v>50</v>
      </c>
      <c r="B62" s="2">
        <f t="shared" si="0"/>
        <v>5</v>
      </c>
      <c r="D62">
        <f t="shared" si="4"/>
        <v>3.6416968008711694</v>
      </c>
      <c r="E62">
        <f t="shared" ca="1" si="1"/>
        <v>0</v>
      </c>
      <c r="F62">
        <f t="shared" ca="1" si="5"/>
        <v>3.6416968008711694</v>
      </c>
      <c r="G62">
        <f t="shared" ca="1" si="2"/>
        <v>8.7965969571136086E-7</v>
      </c>
      <c r="H62">
        <f t="shared" ca="1" si="6"/>
        <v>3.6416976805308652</v>
      </c>
      <c r="J62">
        <f t="shared" ca="1" si="3"/>
        <v>8.7965969575165559E-7</v>
      </c>
      <c r="L62">
        <f t="shared" si="7"/>
        <v>1.9607843137254905E-2</v>
      </c>
      <c r="M62">
        <f t="shared" si="8"/>
        <v>1.9607843137254901E-14</v>
      </c>
      <c r="N62">
        <f t="shared" ca="1" si="9"/>
        <v>6.1089580960615582</v>
      </c>
    </row>
    <row r="63" spans="1:20" x14ac:dyDescent="0.25">
      <c r="A63" s="2">
        <v>51</v>
      </c>
      <c r="B63" s="2">
        <f t="shared" si="0"/>
        <v>5.1000000000000005</v>
      </c>
      <c r="D63">
        <f t="shared" si="4"/>
        <v>3.5688628648537462</v>
      </c>
      <c r="E63">
        <f t="shared" ca="1" si="1"/>
        <v>0</v>
      </c>
      <c r="F63">
        <f t="shared" ca="1" si="5"/>
        <v>3.5688628648537462</v>
      </c>
      <c r="G63">
        <f t="shared" ca="1" si="2"/>
        <v>-1.0570420814162727E-9</v>
      </c>
      <c r="H63">
        <f t="shared" ca="1" si="6"/>
        <v>3.5688628637967041</v>
      </c>
      <c r="J63">
        <f t="shared" ca="1" si="3"/>
        <v>-1.057042009477982E-9</v>
      </c>
      <c r="L63">
        <f t="shared" si="7"/>
        <v>1.9230769230769228E-2</v>
      </c>
      <c r="M63">
        <f t="shared" si="8"/>
        <v>1.923076923076923E-14</v>
      </c>
      <c r="N63">
        <f t="shared" ca="1" si="9"/>
        <v>6.0601101108256952</v>
      </c>
    </row>
    <row r="64" spans="1:20" x14ac:dyDescent="0.25">
      <c r="A64" s="2">
        <v>52</v>
      </c>
      <c r="B64" s="2">
        <f t="shared" si="0"/>
        <v>5.2</v>
      </c>
      <c r="D64">
        <f t="shared" si="4"/>
        <v>3.4974856075566714</v>
      </c>
      <c r="E64">
        <f t="shared" ca="1" si="1"/>
        <v>0</v>
      </c>
      <c r="F64">
        <f t="shared" ca="1" si="5"/>
        <v>3.4974856075566714</v>
      </c>
      <c r="G64">
        <f t="shared" ca="1" si="2"/>
        <v>-1.8609790193393977E-6</v>
      </c>
      <c r="H64">
        <f t="shared" ca="1" si="6"/>
        <v>3.497483746577652</v>
      </c>
      <c r="J64">
        <f t="shared" ca="1" si="3"/>
        <v>-1.8609790193302445E-6</v>
      </c>
      <c r="L64">
        <f t="shared" si="7"/>
        <v>1.8867924528301886E-2</v>
      </c>
      <c r="M64">
        <f t="shared" si="8"/>
        <v>1.8867924528301888E-14</v>
      </c>
      <c r="N64">
        <f t="shared" ca="1" si="9"/>
        <v>6.0117586699908268</v>
      </c>
    </row>
    <row r="65" spans="1:14" x14ac:dyDescent="0.25">
      <c r="A65" s="2">
        <v>53</v>
      </c>
      <c r="B65" s="2">
        <f t="shared" si="0"/>
        <v>5.3000000000000007</v>
      </c>
      <c r="D65">
        <f t="shared" si="4"/>
        <v>3.4275358954055379</v>
      </c>
      <c r="E65">
        <f t="shared" ca="1" si="1"/>
        <v>0</v>
      </c>
      <c r="F65">
        <f t="shared" ca="1" si="5"/>
        <v>3.4275358954055379</v>
      </c>
      <c r="G65">
        <f t="shared" ca="1" si="2"/>
        <v>-9.6805224404270367E-7</v>
      </c>
      <c r="H65">
        <f t="shared" ca="1" si="6"/>
        <v>3.4275349273532938</v>
      </c>
      <c r="J65">
        <f t="shared" ca="1" si="3"/>
        <v>-9.6805224414353575E-7</v>
      </c>
      <c r="L65">
        <f t="shared" si="7"/>
        <v>1.8518518518518517E-2</v>
      </c>
      <c r="M65">
        <f t="shared" si="8"/>
        <v>1.851851851851852E-14</v>
      </c>
      <c r="N65">
        <f t="shared" ca="1" si="9"/>
        <v>5.963902674756798</v>
      </c>
    </row>
    <row r="66" spans="1:14" x14ac:dyDescent="0.25">
      <c r="A66" s="2">
        <v>54</v>
      </c>
      <c r="B66" s="2">
        <f t="shared" si="0"/>
        <v>5.4</v>
      </c>
      <c r="D66">
        <f t="shared" si="4"/>
        <v>3.3589851774974271</v>
      </c>
      <c r="E66">
        <f t="shared" ca="1" si="1"/>
        <v>0</v>
      </c>
      <c r="F66">
        <f t="shared" ca="1" si="5"/>
        <v>3.3589851774974271</v>
      </c>
      <c r="G66">
        <f t="shared" ca="1" si="2"/>
        <v>2.1106866805173321E-7</v>
      </c>
      <c r="H66">
        <f t="shared" ca="1" si="6"/>
        <v>3.358985388566095</v>
      </c>
      <c r="J66">
        <f t="shared" ca="1" si="3"/>
        <v>2.1106866787690137E-7</v>
      </c>
      <c r="L66">
        <f t="shared" si="7"/>
        <v>1.8181818181818184E-2</v>
      </c>
      <c r="M66">
        <f t="shared" si="8"/>
        <v>1.8181818181818184E-14</v>
      </c>
      <c r="N66">
        <f t="shared" ca="1" si="9"/>
        <v>5.916540542280603</v>
      </c>
    </row>
    <row r="67" spans="1:14" x14ac:dyDescent="0.25">
      <c r="A67" s="2">
        <v>55</v>
      </c>
      <c r="B67" s="2">
        <f t="shared" si="0"/>
        <v>5.5</v>
      </c>
      <c r="D67">
        <f t="shared" si="4"/>
        <v>3.2918054739474787</v>
      </c>
      <c r="E67">
        <f t="shared" ca="1" si="1"/>
        <v>0</v>
      </c>
      <c r="F67">
        <f t="shared" ca="1" si="5"/>
        <v>3.2918054739474787</v>
      </c>
      <c r="G67">
        <f t="shared" ca="1" si="2"/>
        <v>-5.3169264478017799E-8</v>
      </c>
      <c r="H67">
        <f t="shared" ca="1" si="6"/>
        <v>3.2918054207782141</v>
      </c>
      <c r="J67">
        <f t="shared" ca="1" si="3"/>
        <v>-5.3169264546681916E-8</v>
      </c>
      <c r="L67">
        <f t="shared" si="7"/>
        <v>1.785714285714286E-2</v>
      </c>
      <c r="M67">
        <f t="shared" si="8"/>
        <v>1.7857142857142859E-14</v>
      </c>
      <c r="N67">
        <f t="shared" ca="1" si="9"/>
        <v>5.8696702722537744</v>
      </c>
    </row>
    <row r="68" spans="1:14" x14ac:dyDescent="0.25">
      <c r="A68" s="2">
        <v>56</v>
      </c>
      <c r="B68" s="2">
        <f t="shared" si="0"/>
        <v>5.6000000000000005</v>
      </c>
      <c r="D68">
        <f t="shared" si="4"/>
        <v>3.2259693644685292</v>
      </c>
      <c r="E68">
        <f t="shared" ca="1" si="1"/>
        <v>0</v>
      </c>
      <c r="F68">
        <f t="shared" ca="1" si="5"/>
        <v>3.2259693644685292</v>
      </c>
      <c r="G68">
        <f t="shared" ca="1" si="2"/>
        <v>-3.3122746040055339E-7</v>
      </c>
      <c r="H68">
        <f t="shared" ca="1" si="6"/>
        <v>3.2259690332410687</v>
      </c>
      <c r="J68">
        <f t="shared" ca="1" si="3"/>
        <v>-3.3122746057046015E-7</v>
      </c>
      <c r="L68">
        <f t="shared" si="7"/>
        <v>1.754385964912281E-2</v>
      </c>
      <c r="M68">
        <f t="shared" si="8"/>
        <v>1.7543859649122807E-14</v>
      </c>
      <c r="N68">
        <f t="shared" ca="1" si="9"/>
        <v>5.8232895487623235</v>
      </c>
    </row>
    <row r="69" spans="1:14" x14ac:dyDescent="0.25">
      <c r="A69" s="2">
        <v>57</v>
      </c>
      <c r="B69" s="2">
        <f t="shared" si="0"/>
        <v>5.7</v>
      </c>
      <c r="D69">
        <f t="shared" si="4"/>
        <v>3.1614499771791587</v>
      </c>
      <c r="E69">
        <f t="shared" ca="1" si="1"/>
        <v>0</v>
      </c>
      <c r="F69">
        <f t="shared" ca="1" si="5"/>
        <v>3.1614499771791587</v>
      </c>
      <c r="G69">
        <f t="shared" ca="1" si="2"/>
        <v>5.8602842919731366E-7</v>
      </c>
      <c r="H69">
        <f t="shared" ca="1" si="6"/>
        <v>3.161450563207588</v>
      </c>
      <c r="J69">
        <f t="shared" ca="1" si="3"/>
        <v>5.860284293390805E-7</v>
      </c>
      <c r="L69">
        <f t="shared" si="7"/>
        <v>1.7241379310344827E-2</v>
      </c>
      <c r="M69">
        <f t="shared" si="8"/>
        <v>1.7241379310344827E-14</v>
      </c>
      <c r="N69">
        <f t="shared" ca="1" si="9"/>
        <v>5.7773957731493111</v>
      </c>
    </row>
    <row r="70" spans="1:14" x14ac:dyDescent="0.25">
      <c r="A70" s="2">
        <v>58</v>
      </c>
      <c r="B70" s="2">
        <f t="shared" si="0"/>
        <v>5.8000000000000007</v>
      </c>
      <c r="D70">
        <f t="shared" si="4"/>
        <v>3.0982209776355756</v>
      </c>
      <c r="E70">
        <f t="shared" ca="1" si="1"/>
        <v>0</v>
      </c>
      <c r="F70">
        <f t="shared" ca="1" si="5"/>
        <v>3.0982209776355756</v>
      </c>
      <c r="G70">
        <f t="shared" ca="1" si="2"/>
        <v>5.2020955747538555E-7</v>
      </c>
      <c r="H70">
        <f t="shared" ca="1" si="6"/>
        <v>3.0982214978451332</v>
      </c>
      <c r="J70">
        <f t="shared" ca="1" si="3"/>
        <v>5.2020955765286203E-7</v>
      </c>
      <c r="L70">
        <f t="shared" si="7"/>
        <v>1.6949152542372881E-2</v>
      </c>
      <c r="M70">
        <f t="shared" si="8"/>
        <v>1.6949152542372882E-14</v>
      </c>
      <c r="N70">
        <f t="shared" ca="1" si="9"/>
        <v>5.7319860396695796</v>
      </c>
    </row>
    <row r="71" spans="1:14" x14ac:dyDescent="0.25">
      <c r="A71" s="2">
        <v>59</v>
      </c>
      <c r="B71" s="2">
        <f t="shared" si="0"/>
        <v>5.9</v>
      </c>
      <c r="D71">
        <f t="shared" si="4"/>
        <v>3.0362565580828642</v>
      </c>
      <c r="E71">
        <f t="shared" ca="1" si="1"/>
        <v>0</v>
      </c>
      <c r="F71">
        <f t="shared" ca="1" si="5"/>
        <v>3.0362565580828642</v>
      </c>
      <c r="G71">
        <f t="shared" ca="1" si="2"/>
        <v>6.4307842394085403E-7</v>
      </c>
      <c r="H71">
        <f t="shared" ca="1" si="6"/>
        <v>3.0362572011612881</v>
      </c>
      <c r="J71">
        <f t="shared" ca="1" si="3"/>
        <v>6.4307842384536684E-7</v>
      </c>
      <c r="L71">
        <f t="shared" si="7"/>
        <v>1.6666666666666666E-2</v>
      </c>
      <c r="M71">
        <f t="shared" si="8"/>
        <v>1.6666666666666667E-14</v>
      </c>
      <c r="N71">
        <f t="shared" ca="1" si="9"/>
        <v>5.6870572256944412</v>
      </c>
    </row>
    <row r="72" spans="1:14" x14ac:dyDescent="0.25">
      <c r="A72" s="2">
        <v>60</v>
      </c>
      <c r="B72" s="2">
        <f t="shared" si="0"/>
        <v>6</v>
      </c>
      <c r="D72">
        <f t="shared" si="4"/>
        <v>2.975531426921207</v>
      </c>
      <c r="E72">
        <f t="shared" ca="1" si="1"/>
        <v>0</v>
      </c>
      <c r="F72">
        <f t="shared" ca="1" si="5"/>
        <v>2.975531426921207</v>
      </c>
      <c r="G72">
        <f t="shared" ca="1" si="2"/>
        <v>-5.3783817386933431E-7</v>
      </c>
      <c r="H72">
        <f t="shared" ca="1" si="6"/>
        <v>2.975530889083033</v>
      </c>
      <c r="J72">
        <f t="shared" ca="1" si="3"/>
        <v>-5.3783817399732925E-7</v>
      </c>
      <c r="L72">
        <f t="shared" si="7"/>
        <v>1.6393442622950821E-2</v>
      </c>
      <c r="M72">
        <f t="shared" si="8"/>
        <v>1.6393442622950821E-14</v>
      </c>
      <c r="N72">
        <f t="shared" ca="1" si="9"/>
        <v>5.6426059742745824</v>
      </c>
    </row>
    <row r="73" spans="1:14" x14ac:dyDescent="0.25">
      <c r="A73" s="2">
        <v>61</v>
      </c>
      <c r="B73" s="2">
        <f t="shared" si="0"/>
        <v>6.1000000000000005</v>
      </c>
      <c r="D73">
        <f t="shared" si="4"/>
        <v>2.9160207983827826</v>
      </c>
      <c r="E73">
        <f t="shared" ca="1" si="1"/>
        <v>0</v>
      </c>
      <c r="F73">
        <f t="shared" ca="1" si="5"/>
        <v>2.9160207983827826</v>
      </c>
      <c r="G73">
        <f t="shared" ca="1" si="2"/>
        <v>3.0923346738383061E-8</v>
      </c>
      <c r="H73">
        <f t="shared" ca="1" si="6"/>
        <v>2.9160208293061292</v>
      </c>
      <c r="J73">
        <f t="shared" ca="1" si="3"/>
        <v>3.0923346550082442E-8</v>
      </c>
      <c r="L73">
        <f t="shared" si="7"/>
        <v>1.6129032258064519E-2</v>
      </c>
      <c r="M73">
        <f t="shared" si="8"/>
        <v>1.6129032258064518E-14</v>
      </c>
      <c r="N73">
        <f t="shared" ca="1" si="9"/>
        <v>5.598628794517027</v>
      </c>
    </row>
    <row r="74" spans="1:14" x14ac:dyDescent="0.25">
      <c r="A74" s="2">
        <v>62</v>
      </c>
      <c r="B74" s="2">
        <f t="shared" si="0"/>
        <v>6.2</v>
      </c>
      <c r="D74">
        <f t="shared" si="4"/>
        <v>2.857700382415127</v>
      </c>
      <c r="E74">
        <f t="shared" ca="1" si="1"/>
        <v>0</v>
      </c>
      <c r="F74">
        <f t="shared" ca="1" si="5"/>
        <v>2.857700382415127</v>
      </c>
      <c r="G74">
        <f t="shared" ca="1" si="2"/>
        <v>2.0422029736612831E-6</v>
      </c>
      <c r="H74">
        <f t="shared" ca="1" si="6"/>
        <v>2.8577024246181009</v>
      </c>
      <c r="J74">
        <f t="shared" ca="1" si="3"/>
        <v>2.0422029738398351E-6</v>
      </c>
      <c r="L74">
        <f t="shared" si="7"/>
        <v>1.5873015873015876E-2</v>
      </c>
      <c r="M74">
        <f t="shared" si="8"/>
        <v>1.5873015873015873E-14</v>
      </c>
      <c r="N74">
        <f t="shared" ca="1" si="9"/>
        <v>5.5551220267408539</v>
      </c>
    </row>
    <row r="75" spans="1:14" x14ac:dyDescent="0.25">
      <c r="A75" s="2">
        <v>63</v>
      </c>
      <c r="B75" s="2">
        <f t="shared" si="0"/>
        <v>6.3000000000000007</v>
      </c>
      <c r="D75">
        <f t="shared" si="4"/>
        <v>2.8005463747668244</v>
      </c>
      <c r="E75">
        <f t="shared" ca="1" si="1"/>
        <v>0</v>
      </c>
      <c r="F75">
        <f t="shared" ca="1" si="5"/>
        <v>2.8005463747668244</v>
      </c>
      <c r="G75">
        <f t="shared" ca="1" si="2"/>
        <v>9.1360527853756979E-7</v>
      </c>
      <c r="H75">
        <f t="shared" ca="1" si="6"/>
        <v>2.800547288372103</v>
      </c>
      <c r="J75">
        <f t="shared" ca="1" si="3"/>
        <v>9.1360527854078555E-7</v>
      </c>
      <c r="L75">
        <f t="shared" si="7"/>
        <v>1.5625E-2</v>
      </c>
      <c r="M75">
        <f t="shared" si="8"/>
        <v>1.5625E-14</v>
      </c>
      <c r="N75">
        <f t="shared" ca="1" si="9"/>
        <v>5.5120817964538418</v>
      </c>
    </row>
    <row r="76" spans="1:14" x14ac:dyDescent="0.25">
      <c r="A76" s="2">
        <v>64</v>
      </c>
      <c r="B76" s="2">
        <f t="shared" si="0"/>
        <v>6.4</v>
      </c>
      <c r="D76">
        <f t="shared" si="4"/>
        <v>2.7445354472714878</v>
      </c>
      <c r="E76">
        <f t="shared" ca="1" si="1"/>
        <v>0</v>
      </c>
      <c r="F76">
        <f t="shared" ca="1" si="5"/>
        <v>2.7445354472714878</v>
      </c>
      <c r="G76">
        <f t="shared" ca="1" si="2"/>
        <v>-4.9518143268821631E-7</v>
      </c>
      <c r="H76">
        <f t="shared" ca="1" si="6"/>
        <v>2.744534952090055</v>
      </c>
      <c r="J76">
        <f t="shared" ca="1" si="3"/>
        <v>-4.9518143274696058E-7</v>
      </c>
      <c r="L76">
        <f t="shared" si="7"/>
        <v>1.5384615384615385E-2</v>
      </c>
      <c r="M76">
        <f t="shared" si="8"/>
        <v>1.5384615384615384E-14</v>
      </c>
      <c r="N76">
        <f t="shared" ca="1" si="9"/>
        <v>5.469504152694399</v>
      </c>
    </row>
    <row r="77" spans="1:14" x14ac:dyDescent="0.25">
      <c r="A77" s="2">
        <v>65</v>
      </c>
      <c r="B77" s="2">
        <f t="shared" ref="B77:B112" si="10">A77*$B$7+$B$8</f>
        <v>6.5</v>
      </c>
      <c r="D77">
        <f t="shared" si="4"/>
        <v>2.689644738326058</v>
      </c>
      <c r="E77">
        <f t="shared" ref="E77:E112" ca="1" si="11">IF($H$3=0,$H$2,NORMINV(RAND(),$H$2,$H$3))</f>
        <v>0</v>
      </c>
      <c r="F77">
        <f t="shared" ca="1" si="5"/>
        <v>2.689644738326058</v>
      </c>
      <c r="G77">
        <f t="shared" ref="G77:G112" ca="1" si="12">IF($K$3=0,$K$2,NORMINV(RAND(),$K$2,$K$3))</f>
        <v>-5.335492538397239E-7</v>
      </c>
      <c r="H77">
        <f t="shared" ca="1" si="6"/>
        <v>2.6896442047768043</v>
      </c>
      <c r="J77">
        <f t="shared" ref="J77:J112" ca="1" si="13">H77-D77</f>
        <v>-5.3354925366733141E-7</v>
      </c>
      <c r="L77">
        <f t="shared" si="7"/>
        <v>1.5151515151515152E-2</v>
      </c>
      <c r="M77">
        <f t="shared" si="8"/>
        <v>1.515151515151515E-14</v>
      </c>
      <c r="N77">
        <f t="shared" ca="1" si="9"/>
        <v>5.4273850625744355</v>
      </c>
    </row>
    <row r="78" spans="1:14" x14ac:dyDescent="0.25">
      <c r="A78" s="2">
        <v>66</v>
      </c>
      <c r="B78" s="2">
        <f t="shared" si="10"/>
        <v>6.6000000000000005</v>
      </c>
      <c r="D78">
        <f t="shared" ref="D78:D112" si="14">$B$2*D77</f>
        <v>2.6358518435595366</v>
      </c>
      <c r="E78">
        <f t="shared" ca="1" si="11"/>
        <v>0</v>
      </c>
      <c r="F78">
        <f t="shared" ref="F78:F112" ca="1" si="15">D78+E78</f>
        <v>2.6358518435595366</v>
      </c>
      <c r="G78">
        <f t="shared" ca="1" si="12"/>
        <v>-2.0581389252993015E-7</v>
      </c>
      <c r="H78">
        <f t="shared" ref="H78:H112" ca="1" si="16">F78+G78</f>
        <v>2.635851637745644</v>
      </c>
      <c r="J78">
        <f t="shared" ca="1" si="13"/>
        <v>-2.0581389259533012E-7</v>
      </c>
      <c r="L78">
        <f t="shared" ref="L78:L112" si="17">M77/(M77+$N$2)</f>
        <v>1.4925373134328356E-2</v>
      </c>
      <c r="M78">
        <f t="shared" ref="M78:M112" si="18">(1-L78)*M77</f>
        <v>1.4925373134328358E-14</v>
      </c>
      <c r="N78">
        <f t="shared" ref="N78:N112" ca="1" si="19">N77 + L78*(H78 - N77)</f>
        <v>5.3857203845919166</v>
      </c>
    </row>
    <row r="79" spans="1:14" x14ac:dyDescent="0.25">
      <c r="A79" s="2">
        <v>67</v>
      </c>
      <c r="B79" s="2">
        <f t="shared" si="10"/>
        <v>6.7</v>
      </c>
      <c r="D79">
        <f t="shared" si="14"/>
        <v>2.5831348066883457</v>
      </c>
      <c r="E79">
        <f t="shared" ca="1" si="11"/>
        <v>0</v>
      </c>
      <c r="F79">
        <f t="shared" ca="1" si="15"/>
        <v>2.5831348066883457</v>
      </c>
      <c r="G79">
        <f t="shared" ca="1" si="12"/>
        <v>4.9244748887333018E-7</v>
      </c>
      <c r="H79">
        <f t="shared" ca="1" si="16"/>
        <v>2.5831352991358347</v>
      </c>
      <c r="J79">
        <f t="shared" ca="1" si="13"/>
        <v>4.924474890088959E-7</v>
      </c>
      <c r="L79">
        <f t="shared" si="17"/>
        <v>1.4705882352941175E-2</v>
      </c>
      <c r="M79">
        <f t="shared" si="18"/>
        <v>1.4705882352941176E-14</v>
      </c>
      <c r="N79">
        <f t="shared" ca="1" si="19"/>
        <v>5.344505898041092</v>
      </c>
    </row>
    <row r="80" spans="1:14" x14ac:dyDescent="0.25">
      <c r="A80" s="2">
        <v>68</v>
      </c>
      <c r="B80" s="2">
        <f t="shared" si="10"/>
        <v>6.8000000000000007</v>
      </c>
      <c r="D80">
        <f t="shared" si="14"/>
        <v>2.5314721105545788</v>
      </c>
      <c r="E80">
        <f t="shared" ca="1" si="11"/>
        <v>0</v>
      </c>
      <c r="F80">
        <f t="shared" ca="1" si="15"/>
        <v>2.5314721105545788</v>
      </c>
      <c r="G80">
        <f t="shared" ca="1" si="12"/>
        <v>8.7206028175108815E-7</v>
      </c>
      <c r="H80">
        <f t="shared" ca="1" si="16"/>
        <v>2.5314729826148605</v>
      </c>
      <c r="J80">
        <f t="shared" ca="1" si="13"/>
        <v>8.7206028176467498E-7</v>
      </c>
      <c r="L80">
        <f t="shared" si="17"/>
        <v>1.4492753623188404E-2</v>
      </c>
      <c r="M80">
        <f t="shared" si="18"/>
        <v>1.4492753623188405E-14</v>
      </c>
      <c r="N80">
        <f t="shared" ca="1" si="19"/>
        <v>5.3037373050639003</v>
      </c>
    </row>
    <row r="81" spans="1:14" x14ac:dyDescent="0.25">
      <c r="A81" s="2">
        <v>69</v>
      </c>
      <c r="B81" s="2">
        <f t="shared" si="10"/>
        <v>6.9</v>
      </c>
      <c r="D81">
        <f t="shared" si="14"/>
        <v>2.4808426683434872</v>
      </c>
      <c r="E81">
        <f t="shared" ca="1" si="11"/>
        <v>0</v>
      </c>
      <c r="F81">
        <f t="shared" ca="1" si="15"/>
        <v>2.4808426683434872</v>
      </c>
      <c r="G81">
        <f t="shared" ca="1" si="12"/>
        <v>-1.2444191272246582E-7</v>
      </c>
      <c r="H81">
        <f t="shared" ca="1" si="16"/>
        <v>2.4808425439015744</v>
      </c>
      <c r="J81">
        <f t="shared" ca="1" si="13"/>
        <v>-1.2444191277438676E-7</v>
      </c>
      <c r="L81">
        <f t="shared" si="17"/>
        <v>1.4285714285714285E-2</v>
      </c>
      <c r="M81">
        <f t="shared" si="18"/>
        <v>1.4285714285714284E-14</v>
      </c>
      <c r="N81">
        <f t="shared" ca="1" si="19"/>
        <v>5.2634102370472959</v>
      </c>
    </row>
    <row r="82" spans="1:14" x14ac:dyDescent="0.25">
      <c r="A82" s="2">
        <v>70</v>
      </c>
      <c r="B82" s="2">
        <f t="shared" si="10"/>
        <v>7</v>
      </c>
      <c r="D82">
        <f t="shared" si="14"/>
        <v>2.4312258149766173</v>
      </c>
      <c r="E82">
        <f t="shared" ca="1" si="11"/>
        <v>0</v>
      </c>
      <c r="F82">
        <f t="shared" ca="1" si="15"/>
        <v>2.4312258149766173</v>
      </c>
      <c r="G82">
        <f t="shared" ca="1" si="12"/>
        <v>8.4109569493333388E-7</v>
      </c>
      <c r="H82">
        <f t="shared" ca="1" si="16"/>
        <v>2.4312266560723121</v>
      </c>
      <c r="J82">
        <f t="shared" ca="1" si="13"/>
        <v>8.4109569487011981E-7</v>
      </c>
      <c r="L82">
        <f t="shared" si="17"/>
        <v>1.4084507042253521E-2</v>
      </c>
      <c r="M82">
        <f t="shared" si="18"/>
        <v>1.408450704225352E-14</v>
      </c>
      <c r="N82">
        <f t="shared" ca="1" si="19"/>
        <v>5.2235203274560993</v>
      </c>
    </row>
    <row r="83" spans="1:14" x14ac:dyDescent="0.25">
      <c r="A83" s="2">
        <v>71</v>
      </c>
      <c r="B83" s="2">
        <f t="shared" si="10"/>
        <v>7.1000000000000005</v>
      </c>
      <c r="D83">
        <f t="shared" si="14"/>
        <v>2.382601298677085</v>
      </c>
      <c r="E83">
        <f t="shared" ca="1" si="11"/>
        <v>0</v>
      </c>
      <c r="F83">
        <f t="shared" ca="1" si="15"/>
        <v>2.382601298677085</v>
      </c>
      <c r="G83">
        <f t="shared" ca="1" si="12"/>
        <v>4.6579748786618107E-7</v>
      </c>
      <c r="H83">
        <f t="shared" ca="1" si="16"/>
        <v>2.3826017644745727</v>
      </c>
      <c r="J83">
        <f t="shared" ca="1" si="13"/>
        <v>4.6579748769204343E-7</v>
      </c>
      <c r="L83">
        <f t="shared" si="17"/>
        <v>1.3888888888888888E-2</v>
      </c>
      <c r="M83">
        <f t="shared" si="18"/>
        <v>1.3888888888888889E-14</v>
      </c>
      <c r="N83">
        <f t="shared" ca="1" si="19"/>
        <v>5.1840631251924671</v>
      </c>
    </row>
    <row r="84" spans="1:14" x14ac:dyDescent="0.25">
      <c r="A84" s="2">
        <v>72</v>
      </c>
      <c r="B84" s="2">
        <f t="shared" si="10"/>
        <v>7.2</v>
      </c>
      <c r="D84">
        <f t="shared" si="14"/>
        <v>2.3349492727035432</v>
      </c>
      <c r="E84">
        <f t="shared" ca="1" si="11"/>
        <v>0</v>
      </c>
      <c r="F84">
        <f t="shared" ca="1" si="15"/>
        <v>2.3349492727035432</v>
      </c>
      <c r="G84">
        <f t="shared" ca="1" si="12"/>
        <v>-1.8007073108810596E-7</v>
      </c>
      <c r="H84">
        <f t="shared" ca="1" si="16"/>
        <v>2.334949092632812</v>
      </c>
      <c r="J84">
        <f t="shared" ca="1" si="13"/>
        <v>-1.8007073121495409E-7</v>
      </c>
      <c r="L84">
        <f t="shared" si="17"/>
        <v>1.3698630136986301E-2</v>
      </c>
      <c r="M84">
        <f t="shared" si="18"/>
        <v>1.36986301369863E-14</v>
      </c>
      <c r="N84">
        <f t="shared" ca="1" si="19"/>
        <v>5.1450341658423353</v>
      </c>
    </row>
    <row r="85" spans="1:14" x14ac:dyDescent="0.25">
      <c r="A85" s="2">
        <v>73</v>
      </c>
      <c r="B85" s="2">
        <f t="shared" si="10"/>
        <v>7.3000000000000007</v>
      </c>
      <c r="D85">
        <f t="shared" si="14"/>
        <v>2.2882502872494723</v>
      </c>
      <c r="E85">
        <f t="shared" ca="1" si="11"/>
        <v>0</v>
      </c>
      <c r="F85">
        <f t="shared" ca="1" si="15"/>
        <v>2.2882502872494723</v>
      </c>
      <c r="G85">
        <f t="shared" ca="1" si="12"/>
        <v>1.3409140300430968E-6</v>
      </c>
      <c r="H85">
        <f t="shared" ca="1" si="16"/>
        <v>2.2882516281635024</v>
      </c>
      <c r="J85">
        <f t="shared" ca="1" si="13"/>
        <v>1.3409140300346678E-6</v>
      </c>
      <c r="L85">
        <f t="shared" si="17"/>
        <v>1.3513513513513513E-2</v>
      </c>
      <c r="M85">
        <f t="shared" si="18"/>
        <v>1.3513513513513513E-14</v>
      </c>
      <c r="N85">
        <f t="shared" ca="1" si="19"/>
        <v>5.1064289964142429</v>
      </c>
    </row>
    <row r="86" spans="1:14" x14ac:dyDescent="0.25">
      <c r="A86" s="2">
        <v>74</v>
      </c>
      <c r="B86" s="2">
        <f t="shared" si="10"/>
        <v>7.4</v>
      </c>
      <c r="D86">
        <f t="shared" si="14"/>
        <v>2.2424852815044827</v>
      </c>
      <c r="E86">
        <f t="shared" ca="1" si="11"/>
        <v>0</v>
      </c>
      <c r="F86">
        <f t="shared" ca="1" si="15"/>
        <v>2.2424852815044827</v>
      </c>
      <c r="G86">
        <f t="shared" ca="1" si="12"/>
        <v>-5.5357252608871437E-7</v>
      </c>
      <c r="H86">
        <f t="shared" ca="1" si="16"/>
        <v>2.2424847279319566</v>
      </c>
      <c r="J86">
        <f t="shared" ca="1" si="13"/>
        <v>-5.5357252604082419E-7</v>
      </c>
      <c r="L86">
        <f t="shared" si="17"/>
        <v>1.3333333333333332E-2</v>
      </c>
      <c r="M86">
        <f t="shared" si="18"/>
        <v>1.3333333333333333E-14</v>
      </c>
      <c r="N86">
        <f t="shared" ca="1" si="19"/>
        <v>5.0682430728344787</v>
      </c>
    </row>
    <row r="87" spans="1:14" x14ac:dyDescent="0.25">
      <c r="A87" s="2">
        <v>75</v>
      </c>
      <c r="B87" s="2">
        <f t="shared" si="10"/>
        <v>7.5</v>
      </c>
      <c r="D87">
        <f t="shared" si="14"/>
        <v>2.1976355758743931</v>
      </c>
      <c r="E87">
        <f t="shared" ca="1" si="11"/>
        <v>0</v>
      </c>
      <c r="F87">
        <f t="shared" ca="1" si="15"/>
        <v>2.1976355758743931</v>
      </c>
      <c r="G87">
        <f t="shared" ca="1" si="12"/>
        <v>1.2091612876636745E-6</v>
      </c>
      <c r="H87">
        <f t="shared" ca="1" si="16"/>
        <v>2.1976367850356806</v>
      </c>
      <c r="J87">
        <f t="shared" ca="1" si="13"/>
        <v>1.2091612875408941E-6</v>
      </c>
      <c r="L87">
        <f t="shared" si="17"/>
        <v>1.3157894736842105E-2</v>
      </c>
      <c r="M87">
        <f t="shared" si="18"/>
        <v>1.3157894736842104E-14</v>
      </c>
      <c r="N87">
        <f t="shared" ca="1" si="19"/>
        <v>5.0304719374687048</v>
      </c>
    </row>
    <row r="88" spans="1:14" x14ac:dyDescent="0.25">
      <c r="A88" s="2">
        <v>76</v>
      </c>
      <c r="B88" s="2">
        <f t="shared" si="10"/>
        <v>7.6000000000000005</v>
      </c>
      <c r="D88">
        <f t="shared" si="14"/>
        <v>2.153682864356905</v>
      </c>
      <c r="E88">
        <f t="shared" ca="1" si="11"/>
        <v>0</v>
      </c>
      <c r="F88">
        <f t="shared" ca="1" si="15"/>
        <v>2.153682864356905</v>
      </c>
      <c r="G88">
        <f t="shared" ca="1" si="12"/>
        <v>3.3634196304281236E-7</v>
      </c>
      <c r="H88">
        <f t="shared" ca="1" si="16"/>
        <v>2.1536832006988682</v>
      </c>
      <c r="J88">
        <f t="shared" ca="1" si="13"/>
        <v>3.3634196316967291E-7</v>
      </c>
      <c r="L88">
        <f t="shared" si="17"/>
        <v>1.2987012987012986E-2</v>
      </c>
      <c r="M88">
        <f t="shared" si="18"/>
        <v>1.2987012987012986E-14</v>
      </c>
      <c r="N88">
        <f t="shared" ca="1" si="19"/>
        <v>4.9931110447833822</v>
      </c>
    </row>
    <row r="89" spans="1:14" x14ac:dyDescent="0.25">
      <c r="A89" s="2">
        <v>77</v>
      </c>
      <c r="B89" s="2">
        <f t="shared" si="10"/>
        <v>7.7</v>
      </c>
      <c r="D89">
        <f t="shared" si="14"/>
        <v>2.1106092070697668</v>
      </c>
      <c r="E89">
        <f t="shared" ca="1" si="11"/>
        <v>0</v>
      </c>
      <c r="F89">
        <f t="shared" ca="1" si="15"/>
        <v>2.1106092070697668</v>
      </c>
      <c r="G89">
        <f t="shared" ca="1" si="12"/>
        <v>-9.4419423197566118E-7</v>
      </c>
      <c r="H89">
        <f t="shared" ca="1" si="16"/>
        <v>2.1106082628755347</v>
      </c>
      <c r="J89">
        <f t="shared" ca="1" si="13"/>
        <v>-9.4419423213309983E-7</v>
      </c>
      <c r="L89">
        <f t="shared" si="17"/>
        <v>1.282051282051282E-2</v>
      </c>
      <c r="M89">
        <f t="shared" si="18"/>
        <v>1.282051282051282E-14</v>
      </c>
      <c r="N89">
        <f t="shared" ca="1" si="19"/>
        <v>4.9561558809127684</v>
      </c>
    </row>
    <row r="90" spans="1:14" x14ac:dyDescent="0.25">
      <c r="A90" s="2">
        <v>78</v>
      </c>
      <c r="B90" s="2">
        <f t="shared" si="10"/>
        <v>7.8000000000000007</v>
      </c>
      <c r="D90">
        <f t="shared" si="14"/>
        <v>2.0683970229283717</v>
      </c>
      <c r="E90">
        <f t="shared" ca="1" si="11"/>
        <v>0</v>
      </c>
      <c r="F90">
        <f t="shared" ca="1" si="15"/>
        <v>2.0683970229283717</v>
      </c>
      <c r="G90">
        <f t="shared" ca="1" si="12"/>
        <v>-7.2869289629146247E-8</v>
      </c>
      <c r="H90">
        <f t="shared" ca="1" si="16"/>
        <v>2.068396950059082</v>
      </c>
      <c r="J90">
        <f t="shared" ca="1" si="13"/>
        <v>-7.2869289713395347E-8</v>
      </c>
      <c r="L90">
        <f t="shared" si="17"/>
        <v>1.2658227848101266E-2</v>
      </c>
      <c r="M90">
        <f t="shared" si="18"/>
        <v>1.2658227848101266E-14</v>
      </c>
      <c r="N90">
        <f t="shared" ca="1" si="19"/>
        <v>4.9196019703956333</v>
      </c>
    </row>
    <row r="91" spans="1:14" x14ac:dyDescent="0.25">
      <c r="A91" s="2">
        <v>79</v>
      </c>
      <c r="B91" s="2">
        <f t="shared" si="10"/>
        <v>7.9</v>
      </c>
      <c r="D91">
        <f t="shared" si="14"/>
        <v>2.0270290824698041</v>
      </c>
      <c r="E91">
        <f t="shared" ca="1" si="11"/>
        <v>0</v>
      </c>
      <c r="F91">
        <f t="shared" ca="1" si="15"/>
        <v>2.0270290824698041</v>
      </c>
      <c r="G91">
        <f t="shared" ca="1" si="12"/>
        <v>4.4458409061560532E-7</v>
      </c>
      <c r="H91">
        <f t="shared" ca="1" si="16"/>
        <v>2.0270295270538945</v>
      </c>
      <c r="J91">
        <f t="shared" ca="1" si="13"/>
        <v>4.4458409043102165E-7</v>
      </c>
      <c r="L91">
        <f t="shared" si="17"/>
        <v>1.2500000000000001E-2</v>
      </c>
      <c r="M91">
        <f t="shared" si="18"/>
        <v>1.25E-14</v>
      </c>
      <c r="N91">
        <f t="shared" ca="1" si="19"/>
        <v>4.8834448148538616</v>
      </c>
    </row>
    <row r="92" spans="1:14" x14ac:dyDescent="0.25">
      <c r="A92" s="2">
        <v>80</v>
      </c>
      <c r="B92" s="2">
        <f t="shared" si="10"/>
        <v>8</v>
      </c>
      <c r="D92">
        <f t="shared" si="14"/>
        <v>1.9864885008204078</v>
      </c>
      <c r="E92">
        <f t="shared" ca="1" si="11"/>
        <v>0</v>
      </c>
      <c r="F92">
        <f t="shared" ca="1" si="15"/>
        <v>1.9864885008204078</v>
      </c>
      <c r="G92">
        <f t="shared" ca="1" si="12"/>
        <v>6.8806303818439229E-7</v>
      </c>
      <c r="H92">
        <f t="shared" ca="1" si="16"/>
        <v>1.9864891888834459</v>
      </c>
      <c r="J92">
        <f t="shared" ca="1" si="13"/>
        <v>6.8806303810120539E-7</v>
      </c>
      <c r="L92">
        <f t="shared" si="17"/>
        <v>1.234567901234568E-2</v>
      </c>
      <c r="M92">
        <f t="shared" si="18"/>
        <v>1.2345679012345679E-14</v>
      </c>
      <c r="N92">
        <f t="shared" ca="1" si="19"/>
        <v>4.8476799305826219</v>
      </c>
    </row>
    <row r="93" spans="1:14" x14ac:dyDescent="0.25">
      <c r="A93" s="2">
        <v>81</v>
      </c>
      <c r="B93" s="2">
        <f t="shared" si="10"/>
        <v>8.1</v>
      </c>
      <c r="D93">
        <f t="shared" si="14"/>
        <v>1.9467587308039997</v>
      </c>
      <c r="E93">
        <f t="shared" ca="1" si="11"/>
        <v>0</v>
      </c>
      <c r="F93">
        <f t="shared" ca="1" si="15"/>
        <v>1.9467587308039997</v>
      </c>
      <c r="G93">
        <f t="shared" ca="1" si="12"/>
        <v>1.8128686098848697E-6</v>
      </c>
      <c r="H93">
        <f t="shared" ca="1" si="16"/>
        <v>1.9467605436726096</v>
      </c>
      <c r="J93">
        <f t="shared" ca="1" si="13"/>
        <v>1.8128686098961566E-6</v>
      </c>
      <c r="L93">
        <f t="shared" si="17"/>
        <v>1.2195121951219511E-2</v>
      </c>
      <c r="M93">
        <f t="shared" si="18"/>
        <v>1.2195121951219512E-14</v>
      </c>
      <c r="N93">
        <f t="shared" ca="1" si="19"/>
        <v>4.812302864888597</v>
      </c>
    </row>
    <row r="94" spans="1:14" x14ac:dyDescent="0.25">
      <c r="A94" s="2">
        <v>82</v>
      </c>
      <c r="B94" s="2">
        <f t="shared" si="10"/>
        <v>8.2000000000000011</v>
      </c>
      <c r="D94">
        <f t="shared" si="14"/>
        <v>1.9078235561879198</v>
      </c>
      <c r="E94">
        <f t="shared" ca="1" si="11"/>
        <v>0</v>
      </c>
      <c r="F94">
        <f t="shared" ca="1" si="15"/>
        <v>1.9078235561879198</v>
      </c>
      <c r="G94">
        <f t="shared" ca="1" si="12"/>
        <v>2.1428808370441838E-7</v>
      </c>
      <c r="H94">
        <f t="shared" ca="1" si="16"/>
        <v>1.9078237704760035</v>
      </c>
      <c r="J94">
        <f t="shared" ca="1" si="13"/>
        <v>2.142880837219252E-7</v>
      </c>
      <c r="L94">
        <f t="shared" si="17"/>
        <v>1.2048192771084336E-2</v>
      </c>
      <c r="M94">
        <f t="shared" si="18"/>
        <v>1.2048192771084337E-14</v>
      </c>
      <c r="N94">
        <f t="shared" ca="1" si="19"/>
        <v>4.7773091408595301</v>
      </c>
    </row>
    <row r="95" spans="1:14" x14ac:dyDescent="0.25">
      <c r="A95" s="2">
        <v>83</v>
      </c>
      <c r="B95" s="2">
        <f t="shared" si="10"/>
        <v>8.3000000000000007</v>
      </c>
      <c r="D95">
        <f t="shared" si="14"/>
        <v>1.8696670850641612</v>
      </c>
      <c r="E95">
        <f t="shared" ca="1" si="11"/>
        <v>0</v>
      </c>
      <c r="F95">
        <f t="shared" ca="1" si="15"/>
        <v>1.8696670850641612</v>
      </c>
      <c r="G95">
        <f t="shared" ca="1" si="12"/>
        <v>-1.2093315980507655E-6</v>
      </c>
      <c r="H95">
        <f t="shared" ca="1" si="16"/>
        <v>1.8696658757325633</v>
      </c>
      <c r="J95">
        <f t="shared" ca="1" si="13"/>
        <v>-1.2093315979733177E-6</v>
      </c>
      <c r="L95">
        <f t="shared" si="17"/>
        <v>1.1904761904761904E-2</v>
      </c>
      <c r="M95">
        <f t="shared" si="18"/>
        <v>1.1904761904761905E-14</v>
      </c>
      <c r="N95">
        <f t="shared" ca="1" si="19"/>
        <v>4.742694340084209</v>
      </c>
    </row>
    <row r="96" spans="1:14" x14ac:dyDescent="0.25">
      <c r="A96" s="2">
        <v>84</v>
      </c>
      <c r="B96" s="2">
        <f t="shared" si="10"/>
        <v>8.4</v>
      </c>
      <c r="D96">
        <f t="shared" si="14"/>
        <v>1.832273743362878</v>
      </c>
      <c r="E96">
        <f t="shared" ca="1" si="11"/>
        <v>0</v>
      </c>
      <c r="F96">
        <f t="shared" ca="1" si="15"/>
        <v>1.832273743362878</v>
      </c>
      <c r="G96">
        <f t="shared" ca="1" si="12"/>
        <v>-1.856622407251429E-6</v>
      </c>
      <c r="H96">
        <f t="shared" ca="1" si="16"/>
        <v>1.8322718867404708</v>
      </c>
      <c r="J96">
        <f t="shared" ca="1" si="13"/>
        <v>-1.856622407148123E-6</v>
      </c>
      <c r="L96">
        <f t="shared" si="17"/>
        <v>1.1764705882352941E-2</v>
      </c>
      <c r="M96">
        <f t="shared" si="18"/>
        <v>1.1764705882352942E-14</v>
      </c>
      <c r="N96">
        <f t="shared" ca="1" si="19"/>
        <v>4.7084540759272242</v>
      </c>
    </row>
    <row r="97" spans="1:14" x14ac:dyDescent="0.25">
      <c r="A97" s="2">
        <v>85</v>
      </c>
      <c r="B97" s="2">
        <f t="shared" si="10"/>
        <v>8.5</v>
      </c>
      <c r="D97">
        <f t="shared" si="14"/>
        <v>1.7956282684956204</v>
      </c>
      <c r="E97">
        <f t="shared" ca="1" si="11"/>
        <v>0</v>
      </c>
      <c r="F97">
        <f t="shared" ca="1" si="15"/>
        <v>1.7956282684956204</v>
      </c>
      <c r="G97">
        <f t="shared" ca="1" si="12"/>
        <v>-1.0812366533127606E-6</v>
      </c>
      <c r="H97">
        <f t="shared" ca="1" si="16"/>
        <v>1.7956271872589671</v>
      </c>
      <c r="J97">
        <f t="shared" ca="1" si="13"/>
        <v>-1.0812366533219375E-6</v>
      </c>
      <c r="L97">
        <f t="shared" si="17"/>
        <v>1.1627906976744186E-2</v>
      </c>
      <c r="M97">
        <f t="shared" si="18"/>
        <v>1.1627906976744186E-14</v>
      </c>
      <c r="N97">
        <f t="shared" ca="1" si="19"/>
        <v>4.6745839958264304</v>
      </c>
    </row>
    <row r="98" spans="1:14" x14ac:dyDescent="0.25">
      <c r="A98" s="2">
        <v>86</v>
      </c>
      <c r="B98" s="2">
        <f t="shared" si="10"/>
        <v>8.6</v>
      </c>
      <c r="D98">
        <f t="shared" si="14"/>
        <v>1.759715703125708</v>
      </c>
      <c r="E98">
        <f t="shared" ca="1" si="11"/>
        <v>0</v>
      </c>
      <c r="F98">
        <f t="shared" ca="1" si="15"/>
        <v>1.759715703125708</v>
      </c>
      <c r="G98">
        <f t="shared" ca="1" si="12"/>
        <v>3.6374047402450262E-7</v>
      </c>
      <c r="H98">
        <f t="shared" ca="1" si="16"/>
        <v>1.759716066866182</v>
      </c>
      <c r="J98">
        <f t="shared" ca="1" si="13"/>
        <v>3.6374047396314779E-7</v>
      </c>
      <c r="L98">
        <f t="shared" si="17"/>
        <v>1.1494252873563218E-2</v>
      </c>
      <c r="M98">
        <f t="shared" si="18"/>
        <v>1.1494252873563218E-14</v>
      </c>
      <c r="N98">
        <f t="shared" ca="1" si="19"/>
        <v>4.6410797667579216</v>
      </c>
    </row>
    <row r="99" spans="1:14" x14ac:dyDescent="0.25">
      <c r="A99" s="2">
        <v>87</v>
      </c>
      <c r="B99" s="2">
        <f t="shared" si="10"/>
        <v>8.7000000000000011</v>
      </c>
      <c r="D99">
        <f t="shared" si="14"/>
        <v>1.7245213890631939</v>
      </c>
      <c r="E99">
        <f t="shared" ca="1" si="11"/>
        <v>0</v>
      </c>
      <c r="F99">
        <f t="shared" ca="1" si="15"/>
        <v>1.7245213890631939</v>
      </c>
      <c r="G99">
        <f t="shared" ca="1" si="12"/>
        <v>-5.3811130493401467E-7</v>
      </c>
      <c r="H99">
        <f t="shared" ca="1" si="16"/>
        <v>1.724520850951889</v>
      </c>
      <c r="J99">
        <f t="shared" ca="1" si="13"/>
        <v>-5.3811130484859859E-7</v>
      </c>
      <c r="L99">
        <f t="shared" si="17"/>
        <v>1.1363636363636362E-2</v>
      </c>
      <c r="M99">
        <f t="shared" si="18"/>
        <v>1.1363636363636363E-14</v>
      </c>
      <c r="N99">
        <f t="shared" ca="1" si="19"/>
        <v>4.60793705180558</v>
      </c>
    </row>
    <row r="100" spans="1:14" x14ac:dyDescent="0.25">
      <c r="A100" s="2">
        <v>88</v>
      </c>
      <c r="B100" s="2">
        <f t="shared" si="10"/>
        <v>8.8000000000000007</v>
      </c>
      <c r="D100">
        <f t="shared" si="14"/>
        <v>1.69003096128193</v>
      </c>
      <c r="E100">
        <f t="shared" ca="1" si="11"/>
        <v>0</v>
      </c>
      <c r="F100">
        <f t="shared" ca="1" si="15"/>
        <v>1.69003096128193</v>
      </c>
      <c r="G100">
        <f t="shared" ca="1" si="12"/>
        <v>3.375742429363359E-7</v>
      </c>
      <c r="H100">
        <f t="shared" ca="1" si="16"/>
        <v>1.690031298856173</v>
      </c>
      <c r="J100">
        <f t="shared" ca="1" si="13"/>
        <v>3.3757424300340233E-7</v>
      </c>
      <c r="L100">
        <f t="shared" si="17"/>
        <v>1.1235955056179775E-2</v>
      </c>
      <c r="M100">
        <f t="shared" si="18"/>
        <v>1.1235955056179774E-14</v>
      </c>
      <c r="N100">
        <f t="shared" ca="1" si="19"/>
        <v>4.5751515939072718</v>
      </c>
    </row>
    <row r="101" spans="1:14" x14ac:dyDescent="0.25">
      <c r="A101" s="2">
        <v>89</v>
      </c>
      <c r="B101" s="2">
        <f t="shared" si="10"/>
        <v>8.9</v>
      </c>
      <c r="D101">
        <f t="shared" si="14"/>
        <v>1.6562303420562914</v>
      </c>
      <c r="E101">
        <f t="shared" ca="1" si="11"/>
        <v>0</v>
      </c>
      <c r="F101">
        <f t="shared" ca="1" si="15"/>
        <v>1.6562303420562914</v>
      </c>
      <c r="G101">
        <f t="shared" ca="1" si="12"/>
        <v>9.4295576952740123E-7</v>
      </c>
      <c r="H101">
        <f t="shared" ca="1" si="16"/>
        <v>1.6562312850120608</v>
      </c>
      <c r="J101">
        <f t="shared" ca="1" si="13"/>
        <v>9.4295576946734627E-7</v>
      </c>
      <c r="L101">
        <f t="shared" si="17"/>
        <v>1.111111111111111E-2</v>
      </c>
      <c r="M101">
        <f t="shared" si="18"/>
        <v>1.111111111111111E-14</v>
      </c>
      <c r="N101">
        <f t="shared" ca="1" si="19"/>
        <v>4.5427191460306586</v>
      </c>
    </row>
    <row r="102" spans="1:14" x14ac:dyDescent="0.25">
      <c r="A102" s="2">
        <v>90</v>
      </c>
      <c r="B102" s="2">
        <f t="shared" si="10"/>
        <v>9</v>
      </c>
      <c r="D102">
        <f t="shared" si="14"/>
        <v>1.6231057352151654</v>
      </c>
      <c r="E102">
        <f t="shared" ca="1" si="11"/>
        <v>0</v>
      </c>
      <c r="F102">
        <f t="shared" ca="1" si="15"/>
        <v>1.6231057352151654</v>
      </c>
      <c r="G102">
        <f t="shared" ca="1" si="12"/>
        <v>-1.4279573612274082E-6</v>
      </c>
      <c r="H102">
        <f t="shared" ca="1" si="16"/>
        <v>1.6231043072578042</v>
      </c>
      <c r="J102">
        <f t="shared" ca="1" si="13"/>
        <v>-1.4279573612441254E-6</v>
      </c>
      <c r="L102">
        <f t="shared" si="17"/>
        <v>1.098901098901099E-2</v>
      </c>
      <c r="M102">
        <f t="shared" si="18"/>
        <v>1.0989010989010988E-14</v>
      </c>
      <c r="N102">
        <f t="shared" ca="1" si="19"/>
        <v>4.5106354664837038</v>
      </c>
    </row>
    <row r="103" spans="1:14" x14ac:dyDescent="0.25">
      <c r="A103" s="2">
        <v>91</v>
      </c>
      <c r="B103" s="2">
        <f t="shared" si="10"/>
        <v>9.1</v>
      </c>
      <c r="D103">
        <f t="shared" si="14"/>
        <v>1.5906436205108621</v>
      </c>
      <c r="E103">
        <f t="shared" ca="1" si="11"/>
        <v>0</v>
      </c>
      <c r="F103">
        <f t="shared" ca="1" si="15"/>
        <v>1.5906436205108621</v>
      </c>
      <c r="G103">
        <f t="shared" ca="1" si="12"/>
        <v>-2.2525088392797267E-6</v>
      </c>
      <c r="H103">
        <f t="shared" ca="1" si="16"/>
        <v>1.5906413680020228</v>
      </c>
      <c r="J103">
        <f t="shared" ca="1" si="13"/>
        <v>-2.252508839228895E-6</v>
      </c>
      <c r="L103">
        <f t="shared" si="17"/>
        <v>1.0869565217391304E-2</v>
      </c>
      <c r="M103">
        <f t="shared" si="18"/>
        <v>1.0869565217391303E-14</v>
      </c>
      <c r="N103">
        <f t="shared" ca="1" si="19"/>
        <v>4.4788964001958593</v>
      </c>
    </row>
    <row r="104" spans="1:14" x14ac:dyDescent="0.25">
      <c r="A104" s="2">
        <v>92</v>
      </c>
      <c r="B104" s="2">
        <f t="shared" si="10"/>
        <v>9.2000000000000011</v>
      </c>
      <c r="D104">
        <f t="shared" si="14"/>
        <v>1.5588307481006447</v>
      </c>
      <c r="E104">
        <f t="shared" ca="1" si="11"/>
        <v>0</v>
      </c>
      <c r="F104">
        <f t="shared" ca="1" si="15"/>
        <v>1.5588307481006447</v>
      </c>
      <c r="G104">
        <f t="shared" ca="1" si="12"/>
        <v>-3.6166500839724716E-8</v>
      </c>
      <c r="H104">
        <f t="shared" ca="1" si="16"/>
        <v>1.5588307119341438</v>
      </c>
      <c r="J104">
        <f t="shared" ca="1" si="13"/>
        <v>-3.6166500905210341E-8</v>
      </c>
      <c r="L104">
        <f t="shared" si="17"/>
        <v>1.0752688172043008E-2</v>
      </c>
      <c r="M104">
        <f t="shared" si="18"/>
        <v>1.075268817204301E-14</v>
      </c>
      <c r="N104">
        <f t="shared" ca="1" si="19"/>
        <v>4.4474978444080993</v>
      </c>
    </row>
    <row r="105" spans="1:14" x14ac:dyDescent="0.25">
      <c r="A105" s="2">
        <v>93</v>
      </c>
      <c r="B105" s="2">
        <f t="shared" si="10"/>
        <v>9.3000000000000007</v>
      </c>
      <c r="D105">
        <f t="shared" si="14"/>
        <v>1.5276541331386317</v>
      </c>
      <c r="E105">
        <f t="shared" ca="1" si="11"/>
        <v>0</v>
      </c>
      <c r="F105">
        <f t="shared" ca="1" si="15"/>
        <v>1.5276541331386317</v>
      </c>
      <c r="G105">
        <f t="shared" ca="1" si="12"/>
        <v>-9.1535607852199726E-7</v>
      </c>
      <c r="H105">
        <f t="shared" ca="1" si="16"/>
        <v>1.5276532177825533</v>
      </c>
      <c r="J105">
        <f t="shared" ca="1" si="13"/>
        <v>-9.1535607849024814E-7</v>
      </c>
      <c r="L105">
        <f t="shared" si="17"/>
        <v>1.0638297872340425E-2</v>
      </c>
      <c r="M105">
        <f t="shared" si="18"/>
        <v>1.0638297872340425E-14</v>
      </c>
      <c r="N105">
        <f t="shared" ca="1" si="19"/>
        <v>4.4164356675291039</v>
      </c>
    </row>
    <row r="106" spans="1:14" x14ac:dyDescent="0.25">
      <c r="A106" s="2">
        <v>94</v>
      </c>
      <c r="B106" s="2">
        <f t="shared" si="10"/>
        <v>9.4</v>
      </c>
      <c r="D106">
        <f t="shared" si="14"/>
        <v>1.4971010504758591</v>
      </c>
      <c r="E106">
        <f t="shared" ca="1" si="11"/>
        <v>0</v>
      </c>
      <c r="F106">
        <f t="shared" ca="1" si="15"/>
        <v>1.4971010504758591</v>
      </c>
      <c r="G106">
        <f t="shared" ca="1" si="12"/>
        <v>-6.1870243802576235E-7</v>
      </c>
      <c r="H106">
        <f t="shared" ca="1" si="16"/>
        <v>1.4971004317734211</v>
      </c>
      <c r="J106">
        <f t="shared" ca="1" si="13"/>
        <v>-6.1870243794892588E-7</v>
      </c>
      <c r="L106">
        <f t="shared" si="17"/>
        <v>1.0526315789473684E-2</v>
      </c>
      <c r="M106">
        <f t="shared" si="18"/>
        <v>1.0526315789473684E-14</v>
      </c>
      <c r="N106">
        <f t="shared" ca="1" si="19"/>
        <v>4.3857058229422021</v>
      </c>
    </row>
    <row r="107" spans="1:14" x14ac:dyDescent="0.25">
      <c r="A107" s="2">
        <v>95</v>
      </c>
      <c r="B107" s="2">
        <f t="shared" si="10"/>
        <v>9.5</v>
      </c>
      <c r="D107">
        <f t="shared" si="14"/>
        <v>1.4671590294663419</v>
      </c>
      <c r="E107">
        <f t="shared" ca="1" si="11"/>
        <v>0</v>
      </c>
      <c r="F107">
        <f t="shared" ca="1" si="15"/>
        <v>1.4671590294663419</v>
      </c>
      <c r="G107">
        <f t="shared" ca="1" si="12"/>
        <v>-3.1497438965328841E-7</v>
      </c>
      <c r="H107">
        <f t="shared" ca="1" si="16"/>
        <v>1.4671587144919522</v>
      </c>
      <c r="J107">
        <f t="shared" ca="1" si="13"/>
        <v>-3.1497438968131064E-7</v>
      </c>
      <c r="L107">
        <f t="shared" si="17"/>
        <v>1.0416666666666668E-2</v>
      </c>
      <c r="M107">
        <f t="shared" si="18"/>
        <v>1.0416666666666667E-14</v>
      </c>
      <c r="N107">
        <f t="shared" ca="1" si="19"/>
        <v>4.3553042905625121</v>
      </c>
    </row>
    <row r="108" spans="1:14" x14ac:dyDescent="0.25">
      <c r="A108" s="2">
        <v>96</v>
      </c>
      <c r="B108" s="2">
        <f t="shared" si="10"/>
        <v>9.6000000000000014</v>
      </c>
      <c r="D108">
        <f t="shared" si="14"/>
        <v>1.437815848877015</v>
      </c>
      <c r="E108">
        <f t="shared" ca="1" si="11"/>
        <v>0</v>
      </c>
      <c r="F108">
        <f t="shared" ca="1" si="15"/>
        <v>1.437815848877015</v>
      </c>
      <c r="G108">
        <f t="shared" ca="1" si="12"/>
        <v>1.373515916393011E-6</v>
      </c>
      <c r="H108">
        <f t="shared" ca="1" si="16"/>
        <v>1.4378172223929313</v>
      </c>
      <c r="J108">
        <f t="shared" ca="1" si="13"/>
        <v>1.3735159163363875E-6</v>
      </c>
      <c r="L108">
        <f t="shared" si="17"/>
        <v>1.0309278350515465E-2</v>
      </c>
      <c r="M108">
        <f t="shared" si="18"/>
        <v>1.0309278350515465E-14</v>
      </c>
      <c r="N108">
        <f t="shared" ca="1" si="19"/>
        <v>4.3252271042927228</v>
      </c>
    </row>
    <row r="109" spans="1:14" x14ac:dyDescent="0.25">
      <c r="A109" s="2">
        <v>97</v>
      </c>
      <c r="B109" s="2">
        <f t="shared" si="10"/>
        <v>9.7000000000000011</v>
      </c>
      <c r="D109">
        <f t="shared" si="14"/>
        <v>1.4090595318994747</v>
      </c>
      <c r="E109">
        <f t="shared" ca="1" si="11"/>
        <v>0</v>
      </c>
      <c r="F109">
        <f t="shared" ca="1" si="15"/>
        <v>1.4090595318994747</v>
      </c>
      <c r="G109">
        <f t="shared" ca="1" si="12"/>
        <v>-6.5425575136888664E-8</v>
      </c>
      <c r="H109">
        <f t="shared" ca="1" si="16"/>
        <v>1.4090594664738996</v>
      </c>
      <c r="J109">
        <f t="shared" ca="1" si="13"/>
        <v>-6.542557517974501E-8</v>
      </c>
      <c r="L109">
        <f t="shared" si="17"/>
        <v>1.0204081632653062E-2</v>
      </c>
      <c r="M109">
        <f t="shared" si="18"/>
        <v>1.0204081632653063E-14</v>
      </c>
      <c r="N109">
        <f t="shared" ca="1" si="19"/>
        <v>4.2954702916619185</v>
      </c>
    </row>
    <row r="110" spans="1:14" x14ac:dyDescent="0.25">
      <c r="A110" s="2">
        <v>98</v>
      </c>
      <c r="B110" s="2">
        <f t="shared" si="10"/>
        <v>9.8000000000000007</v>
      </c>
      <c r="D110">
        <f t="shared" si="14"/>
        <v>1.3808783412614851</v>
      </c>
      <c r="E110">
        <f t="shared" ca="1" si="11"/>
        <v>0</v>
      </c>
      <c r="F110">
        <f t="shared" ca="1" si="15"/>
        <v>1.3808783412614851</v>
      </c>
      <c r="G110">
        <f t="shared" ca="1" si="12"/>
        <v>-1.3786848392774818E-7</v>
      </c>
      <c r="H110">
        <f t="shared" ca="1" si="16"/>
        <v>1.3808782033930012</v>
      </c>
      <c r="J110">
        <f t="shared" ca="1" si="13"/>
        <v>-1.3786848396257767E-7</v>
      </c>
      <c r="L110">
        <f t="shared" si="17"/>
        <v>1.0101010101010104E-2</v>
      </c>
      <c r="M110">
        <f t="shared" si="18"/>
        <v>1.0101010101010104E-14</v>
      </c>
      <c r="N110">
        <f t="shared" ca="1" si="19"/>
        <v>4.2660299675379898</v>
      </c>
    </row>
    <row r="111" spans="1:14" x14ac:dyDescent="0.25">
      <c r="A111" s="2">
        <v>99</v>
      </c>
      <c r="B111" s="2">
        <f t="shared" si="10"/>
        <v>9.9</v>
      </c>
      <c r="D111">
        <f t="shared" si="14"/>
        <v>1.3532607744362555</v>
      </c>
      <c r="E111">
        <f t="shared" ca="1" si="11"/>
        <v>0</v>
      </c>
      <c r="F111">
        <f t="shared" ca="1" si="15"/>
        <v>1.3532607744362555</v>
      </c>
      <c r="G111">
        <f t="shared" ca="1" si="12"/>
        <v>-1.5285662706761287E-6</v>
      </c>
      <c r="H111">
        <f t="shared" ca="1" si="16"/>
        <v>1.3532592458699848</v>
      </c>
      <c r="J111">
        <f t="shared" ca="1" si="13"/>
        <v>-1.5285662706698844E-6</v>
      </c>
      <c r="L111">
        <f t="shared" si="17"/>
        <v>1.0000000000000002E-2</v>
      </c>
      <c r="M111">
        <f t="shared" si="18"/>
        <v>1.0000000000000003E-14</v>
      </c>
      <c r="N111">
        <f t="shared" ca="1" si="19"/>
        <v>4.23690226032131</v>
      </c>
    </row>
    <row r="112" spans="1:14" x14ac:dyDescent="0.25">
      <c r="A112" s="2">
        <v>100</v>
      </c>
      <c r="B112" s="2">
        <f t="shared" si="10"/>
        <v>10</v>
      </c>
      <c r="D112">
        <f t="shared" si="14"/>
        <v>1.3261955589475303</v>
      </c>
      <c r="E112">
        <f t="shared" ca="1" si="11"/>
        <v>0</v>
      </c>
      <c r="F112">
        <f t="shared" ca="1" si="15"/>
        <v>1.3261955589475303</v>
      </c>
      <c r="G112">
        <f t="shared" ca="1" si="12"/>
        <v>-3.9480291325700764E-6</v>
      </c>
      <c r="H112">
        <f t="shared" ca="1" si="16"/>
        <v>1.3261916109183978</v>
      </c>
      <c r="J112">
        <f t="shared" ca="1" si="13"/>
        <v>-3.9480291325055816E-6</v>
      </c>
      <c r="L112">
        <f t="shared" si="17"/>
        <v>9.9009900990099046E-3</v>
      </c>
      <c r="M112">
        <f t="shared" si="18"/>
        <v>9.9009900990099046E-15</v>
      </c>
      <c r="N112">
        <f t="shared" ca="1" si="19"/>
        <v>4.2080833430004887</v>
      </c>
    </row>
  </sheetData>
  <sortState xmlns:xlrd2="http://schemas.microsoft.com/office/spreadsheetml/2017/richdata2" ref="Q45:R55">
    <sortCondition descending="1" ref="R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2020-07-02T13:26:35Z</dcterms:created>
  <dcterms:modified xsi:type="dcterms:W3CDTF">2020-07-02T14:38:10Z</dcterms:modified>
</cp:coreProperties>
</file>