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e\Documents\"/>
    </mc:Choice>
  </mc:AlternateContent>
  <bookViews>
    <workbookView xWindow="0" yWindow="30" windowWidth="19020" windowHeight="8580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L76" i="1" l="1"/>
  <c r="M76" i="1" s="1"/>
  <c r="L75" i="1"/>
  <c r="M75" i="1" s="1"/>
  <c r="L74" i="1"/>
  <c r="M74" i="1" s="1"/>
  <c r="I76" i="1"/>
  <c r="J76" i="1" s="1"/>
  <c r="I75" i="1"/>
  <c r="J75" i="1" s="1"/>
  <c r="I74" i="1"/>
  <c r="J74" i="1" s="1"/>
  <c r="I59" i="1"/>
  <c r="K59" i="1" s="1"/>
  <c r="I61" i="1"/>
  <c r="K61" i="1" s="1"/>
  <c r="I60" i="1"/>
  <c r="K60" i="1" s="1"/>
  <c r="J55" i="1"/>
  <c r="K55" i="1"/>
  <c r="L55" i="1" s="1"/>
  <c r="K54" i="1"/>
  <c r="J54" i="1"/>
  <c r="K53" i="1"/>
  <c r="J53" i="1"/>
  <c r="K52" i="1"/>
  <c r="J52" i="1"/>
  <c r="I49" i="1"/>
  <c r="I42" i="1"/>
  <c r="I47" i="1"/>
  <c r="I46" i="1"/>
  <c r="I45" i="1"/>
  <c r="I44" i="1"/>
  <c r="I43" i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L64" i="1" s="1"/>
  <c r="K49" i="1"/>
  <c r="L49" i="1" s="1"/>
  <c r="N49" i="1" s="1"/>
  <c r="E3" i="1"/>
  <c r="E2" i="1"/>
  <c r="L54" i="1" l="1"/>
  <c r="L65" i="1"/>
  <c r="M65" i="1"/>
  <c r="L69" i="1"/>
  <c r="M69" i="1"/>
  <c r="M66" i="1"/>
  <c r="L66" i="1"/>
  <c r="M70" i="1"/>
  <c r="L70" i="1"/>
  <c r="M67" i="1"/>
  <c r="L67" i="1"/>
  <c r="L68" i="1"/>
  <c r="M68" i="1"/>
  <c r="M64" i="1"/>
  <c r="L53" i="1"/>
  <c r="L52" i="1"/>
  <c r="B11" i="1"/>
  <c r="B45" i="1"/>
  <c r="B29" i="1"/>
  <c r="B13" i="1"/>
  <c r="B10" i="1"/>
  <c r="B52" i="1"/>
  <c r="B44" i="1"/>
  <c r="B36" i="1"/>
  <c r="B28" i="1"/>
  <c r="B20" i="1"/>
  <c r="B12" i="1"/>
  <c r="B56" i="1"/>
  <c r="B48" i="1"/>
  <c r="B40" i="1"/>
  <c r="B24" i="1"/>
  <c r="B16" i="1"/>
  <c r="B53" i="1"/>
  <c r="B37" i="1"/>
  <c r="B21" i="1"/>
  <c r="B7" i="1"/>
  <c r="B49" i="1"/>
  <c r="B41" i="1"/>
  <c r="B33" i="1"/>
  <c r="B25" i="1"/>
  <c r="B17" i="1"/>
  <c r="B9" i="1"/>
  <c r="B32" i="1"/>
  <c r="B8" i="1"/>
  <c r="B55" i="1"/>
  <c r="B51" i="1"/>
  <c r="B47" i="1"/>
  <c r="B43" i="1"/>
  <c r="B39" i="1"/>
  <c r="B35" i="1"/>
  <c r="B31" i="1"/>
  <c r="B27" i="1"/>
  <c r="B23" i="1"/>
  <c r="B19" i="1"/>
  <c r="B15" i="1"/>
  <c r="B54" i="1"/>
  <c r="B50" i="1"/>
  <c r="B46" i="1"/>
  <c r="B42" i="1"/>
  <c r="B38" i="1"/>
  <c r="B34" i="1"/>
  <c r="B30" i="1"/>
  <c r="B26" i="1"/>
  <c r="B22" i="1"/>
  <c r="B18" i="1"/>
  <c r="B14" i="1"/>
  <c r="D18" i="1" l="1"/>
  <c r="F18" i="1"/>
  <c r="D34" i="1"/>
  <c r="F34" i="1"/>
  <c r="D50" i="1"/>
  <c r="F50" i="1"/>
  <c r="D23" i="1"/>
  <c r="F23" i="1"/>
  <c r="D39" i="1"/>
  <c r="F39" i="1"/>
  <c r="D55" i="1"/>
  <c r="F55" i="1"/>
  <c r="D17" i="1"/>
  <c r="F17" i="1"/>
  <c r="D49" i="1"/>
  <c r="F49" i="1"/>
  <c r="D53" i="1"/>
  <c r="F53" i="1"/>
  <c r="D48" i="1"/>
  <c r="F48" i="1"/>
  <c r="D28" i="1"/>
  <c r="F28" i="1"/>
  <c r="D10" i="1"/>
  <c r="F10" i="1"/>
  <c r="D11" i="1"/>
  <c r="F11" i="1"/>
  <c r="D22" i="1"/>
  <c r="F22" i="1"/>
  <c r="D38" i="1"/>
  <c r="F38" i="1"/>
  <c r="D54" i="1"/>
  <c r="F54" i="1"/>
  <c r="D27" i="1"/>
  <c r="F27" i="1"/>
  <c r="D43" i="1"/>
  <c r="F43" i="1"/>
  <c r="D8" i="1"/>
  <c r="F8" i="1"/>
  <c r="D25" i="1"/>
  <c r="F25" i="1"/>
  <c r="F7" i="1"/>
  <c r="D7" i="1"/>
  <c r="D16" i="1"/>
  <c r="F16" i="1"/>
  <c r="D56" i="1"/>
  <c r="F56" i="1"/>
  <c r="D36" i="1"/>
  <c r="F36" i="1"/>
  <c r="D13" i="1"/>
  <c r="F13" i="1"/>
  <c r="D26" i="1"/>
  <c r="F26" i="1"/>
  <c r="D42" i="1"/>
  <c r="F42" i="1"/>
  <c r="D15" i="1"/>
  <c r="F15" i="1"/>
  <c r="D31" i="1"/>
  <c r="F31" i="1"/>
  <c r="D47" i="1"/>
  <c r="F47" i="1"/>
  <c r="D32" i="1"/>
  <c r="F32" i="1"/>
  <c r="D33" i="1"/>
  <c r="F33" i="1"/>
  <c r="D21" i="1"/>
  <c r="F21" i="1"/>
  <c r="D24" i="1"/>
  <c r="F24" i="1"/>
  <c r="D12" i="1"/>
  <c r="F12" i="1"/>
  <c r="D44" i="1"/>
  <c r="F44" i="1"/>
  <c r="D29" i="1"/>
  <c r="F29" i="1"/>
  <c r="D14" i="1"/>
  <c r="F14" i="1"/>
  <c r="D30" i="1"/>
  <c r="F30" i="1"/>
  <c r="D46" i="1"/>
  <c r="F46" i="1"/>
  <c r="D19" i="1"/>
  <c r="F19" i="1"/>
  <c r="D35" i="1"/>
  <c r="F35" i="1"/>
  <c r="D51" i="1"/>
  <c r="F51" i="1"/>
  <c r="D9" i="1"/>
  <c r="F9" i="1"/>
  <c r="D41" i="1"/>
  <c r="F41" i="1"/>
  <c r="D37" i="1"/>
  <c r="F37" i="1"/>
  <c r="D40" i="1"/>
  <c r="F40" i="1"/>
  <c r="D20" i="1"/>
  <c r="F20" i="1"/>
  <c r="D52" i="1"/>
  <c r="F52" i="1"/>
  <c r="D45" i="1"/>
  <c r="F45" i="1"/>
</calcChain>
</file>

<file path=xl/sharedStrings.xml><?xml version="1.0" encoding="utf-8"?>
<sst xmlns="http://schemas.openxmlformats.org/spreadsheetml/2006/main" count="30" uniqueCount="19">
  <si>
    <t>a</t>
  </si>
  <si>
    <t>b</t>
  </si>
  <si>
    <t>y = mx+q</t>
  </si>
  <si>
    <t>m</t>
  </si>
  <si>
    <t>q</t>
  </si>
  <si>
    <t>mu</t>
  </si>
  <si>
    <t>sigma</t>
  </si>
  <si>
    <t>P(X &lt;= x)</t>
  </si>
  <si>
    <t>x</t>
  </si>
  <si>
    <t>PHI(x)</t>
  </si>
  <si>
    <t>P(X &lt;= x) = PHI(x)</t>
  </si>
  <si>
    <t>PHI(-x) = 1 - PHI(x)</t>
  </si>
  <si>
    <t>PHI(b) - PHI(a)</t>
  </si>
  <si>
    <t>PHI(a)</t>
  </si>
  <si>
    <t>PHI(b)</t>
  </si>
  <si>
    <t>DISTRIBUZIONE INVERSA</t>
  </si>
  <si>
    <t>PHI(x) - PHI(-x)</t>
  </si>
  <si>
    <t>2*PHI(x) - 1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</si>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</sst>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P(X &lt;= x)</c:v>
                </c:pt>
              </c:strCache>
            </c:strRef>
          </c:tx>
          <c:xVal>
            <c:numRef>
              <c:f>Foglio1!$B$7:$B$56</c:f>
              <c:numCache>
                <c:formatCode>General</c:formatCode>
                <c:ptCount val="50"/>
                <c:pt idx="0">
                  <c:v>-3</c:v>
                </c:pt>
                <c:pt idx="1">
                  <c:v>-2.8775510204081631</c:v>
                </c:pt>
                <c:pt idx="2">
                  <c:v>-2.7551020408163267</c:v>
                </c:pt>
                <c:pt idx="3">
                  <c:v>-2.6326530612244898</c:v>
                </c:pt>
                <c:pt idx="4">
                  <c:v>-2.510204081632653</c:v>
                </c:pt>
                <c:pt idx="5">
                  <c:v>-2.3877551020408161</c:v>
                </c:pt>
                <c:pt idx="6">
                  <c:v>-2.2653061224489797</c:v>
                </c:pt>
                <c:pt idx="7">
                  <c:v>-2.1428571428571428</c:v>
                </c:pt>
                <c:pt idx="8">
                  <c:v>-2.0204081632653059</c:v>
                </c:pt>
                <c:pt idx="9">
                  <c:v>-1.8979591836734695</c:v>
                </c:pt>
                <c:pt idx="10">
                  <c:v>-1.7755102040816326</c:v>
                </c:pt>
                <c:pt idx="11">
                  <c:v>-1.653061224489796</c:v>
                </c:pt>
                <c:pt idx="12">
                  <c:v>-1.5306122448979593</c:v>
                </c:pt>
                <c:pt idx="13">
                  <c:v>-1.4081632653061225</c:v>
                </c:pt>
                <c:pt idx="14">
                  <c:v>-1.2857142857142858</c:v>
                </c:pt>
                <c:pt idx="15">
                  <c:v>-1.1632653061224489</c:v>
                </c:pt>
                <c:pt idx="16">
                  <c:v>-1.0408163265306123</c:v>
                </c:pt>
                <c:pt idx="17">
                  <c:v>-0.91836734693877542</c:v>
                </c:pt>
                <c:pt idx="18">
                  <c:v>-0.79591836734693899</c:v>
                </c:pt>
                <c:pt idx="19">
                  <c:v>-0.67346938775510212</c:v>
                </c:pt>
                <c:pt idx="20">
                  <c:v>-0.55102040816326525</c:v>
                </c:pt>
                <c:pt idx="21">
                  <c:v>-0.42857142857142883</c:v>
                </c:pt>
                <c:pt idx="22">
                  <c:v>-0.30612244897959195</c:v>
                </c:pt>
                <c:pt idx="23">
                  <c:v>-0.18367346938775508</c:v>
                </c:pt>
                <c:pt idx="24">
                  <c:v>-6.1224489795918657E-2</c:v>
                </c:pt>
                <c:pt idx="25">
                  <c:v>6.1224489795918213E-2</c:v>
                </c:pt>
                <c:pt idx="26">
                  <c:v>0.18367346938775508</c:v>
                </c:pt>
                <c:pt idx="27">
                  <c:v>0.30612244897959195</c:v>
                </c:pt>
                <c:pt idx="28">
                  <c:v>0.42857142857142838</c:v>
                </c:pt>
                <c:pt idx="29">
                  <c:v>0.55102040816326525</c:v>
                </c:pt>
                <c:pt idx="30">
                  <c:v>0.67346938775510212</c:v>
                </c:pt>
                <c:pt idx="31">
                  <c:v>0.79591836734693855</c:v>
                </c:pt>
                <c:pt idx="32">
                  <c:v>0.91836734693877542</c:v>
                </c:pt>
                <c:pt idx="33">
                  <c:v>1.0408163265306118</c:v>
                </c:pt>
                <c:pt idx="34">
                  <c:v>1.1632653061224492</c:v>
                </c:pt>
                <c:pt idx="35">
                  <c:v>1.2857142857142856</c:v>
                </c:pt>
                <c:pt idx="36">
                  <c:v>1.408163265306122</c:v>
                </c:pt>
                <c:pt idx="37">
                  <c:v>1.5306122448979593</c:v>
                </c:pt>
                <c:pt idx="38">
                  <c:v>1.6530612244897958</c:v>
                </c:pt>
                <c:pt idx="39">
                  <c:v>1.7755102040816322</c:v>
                </c:pt>
                <c:pt idx="40">
                  <c:v>1.8979591836734695</c:v>
                </c:pt>
                <c:pt idx="41">
                  <c:v>2.0204081632653059</c:v>
                </c:pt>
                <c:pt idx="42">
                  <c:v>2.1428571428571423</c:v>
                </c:pt>
                <c:pt idx="43">
                  <c:v>2.2653061224489797</c:v>
                </c:pt>
                <c:pt idx="44">
                  <c:v>2.3877551020408161</c:v>
                </c:pt>
                <c:pt idx="45">
                  <c:v>2.5102040816326525</c:v>
                </c:pt>
                <c:pt idx="46">
                  <c:v>2.6326530612244898</c:v>
                </c:pt>
                <c:pt idx="47">
                  <c:v>2.7551020408163263</c:v>
                </c:pt>
                <c:pt idx="48">
                  <c:v>2.8775510204081627</c:v>
                </c:pt>
                <c:pt idx="49">
                  <c:v>3</c:v>
                </c:pt>
              </c:numCache>
            </c:numRef>
          </c:xVal>
          <c:yVal>
            <c:numRef>
              <c:f>Foglio1!$D$7:$D$56</c:f>
              <c:numCache>
                <c:formatCode>General</c:formatCode>
                <c:ptCount val="50"/>
                <c:pt idx="0">
                  <c:v>4.4318484119380075E-3</c:v>
                </c:pt>
                <c:pt idx="1">
                  <c:v>6.3513463131534146E-3</c:v>
                </c:pt>
                <c:pt idx="2">
                  <c:v>8.9667484446772205E-3</c:v>
                </c:pt>
                <c:pt idx="3">
                  <c:v>1.2470747171139728E-2</c:v>
                </c:pt>
                <c:pt idx="4">
                  <c:v>1.7085915686358193E-2</c:v>
                </c:pt>
                <c:pt idx="5">
                  <c:v>2.3060692208763875E-2</c:v>
                </c:pt>
                <c:pt idx="6">
                  <c:v>3.0661593077694439E-2</c:v>
                </c:pt>
                <c:pt idx="7">
                  <c:v>4.0161080440903121E-2</c:v>
                </c:pt>
                <c:pt idx="8">
                  <c:v>5.1820828999617916E-2</c:v>
                </c:pt>
                <c:pt idx="9">
                  <c:v>6.587060018907169E-2</c:v>
                </c:pt>
                <c:pt idx="10">
                  <c:v>8.2483518974547421E-2</c:v>
                </c:pt>
                <c:pt idx="11">
                  <c:v>0.10174920793009684</c:v>
                </c:pt>
                <c:pt idx="12">
                  <c:v>0.12364688773086303</c:v>
                </c:pt>
                <c:pt idx="13">
                  <c:v>0.14802110351235884</c:v>
                </c:pt>
                <c:pt idx="14">
                  <c:v>0.17456307428140014</c:v>
                </c:pt>
                <c:pt idx="15">
                  <c:v>0.20280068705640539</c:v>
                </c:pt>
                <c:pt idx="16">
                  <c:v>0.23209979568495129</c:v>
                </c:pt>
                <c:pt idx="17">
                  <c:v>0.26167871007403304</c:v>
                </c:pt>
                <c:pt idx="18">
                  <c:v>0.29063660944969522</c:v>
                </c:pt>
                <c:pt idx="19">
                  <c:v>0.31799518388693393</c:v>
                </c:pt>
                <c:pt idx="20">
                  <c:v>0.34275126208625678</c:v>
                </c:pt>
                <c:pt idx="21">
                  <c:v>0.36393672171548358</c:v>
                </c:pt>
                <c:pt idx="22">
                  <c:v>0.38068081529892367</c:v>
                </c:pt>
                <c:pt idx="23">
                  <c:v>0.39226937075836082</c:v>
                </c:pt>
                <c:pt idx="24">
                  <c:v>0.39819527541369221</c:v>
                </c:pt>
                <c:pt idx="25">
                  <c:v>0.39819527541369221</c:v>
                </c:pt>
                <c:pt idx="26">
                  <c:v>0.39226937075836082</c:v>
                </c:pt>
                <c:pt idx="27">
                  <c:v>0.38068081529892367</c:v>
                </c:pt>
                <c:pt idx="28">
                  <c:v>0.36393672171548364</c:v>
                </c:pt>
                <c:pt idx="29">
                  <c:v>0.34275126208625678</c:v>
                </c:pt>
                <c:pt idx="30">
                  <c:v>0.31799518388693393</c:v>
                </c:pt>
                <c:pt idx="31">
                  <c:v>0.29063660944969538</c:v>
                </c:pt>
                <c:pt idx="32">
                  <c:v>0.26167871007403304</c:v>
                </c:pt>
                <c:pt idx="33">
                  <c:v>0.23209979568495137</c:v>
                </c:pt>
                <c:pt idx="34">
                  <c:v>0.20280068705640533</c:v>
                </c:pt>
                <c:pt idx="35">
                  <c:v>0.17456307428140019</c:v>
                </c:pt>
                <c:pt idx="36">
                  <c:v>0.14802110351235895</c:v>
                </c:pt>
                <c:pt idx="37">
                  <c:v>0.12364688773086303</c:v>
                </c:pt>
                <c:pt idx="38">
                  <c:v>0.10174920793009688</c:v>
                </c:pt>
                <c:pt idx="39">
                  <c:v>8.2483518974547476E-2</c:v>
                </c:pt>
                <c:pt idx="40">
                  <c:v>6.587060018907169E-2</c:v>
                </c:pt>
                <c:pt idx="41">
                  <c:v>5.1820828999617916E-2</c:v>
                </c:pt>
                <c:pt idx="42">
                  <c:v>4.0161080440903156E-2</c:v>
                </c:pt>
                <c:pt idx="43">
                  <c:v>3.0661593077694439E-2</c:v>
                </c:pt>
                <c:pt idx="44">
                  <c:v>2.3060692208763875E-2</c:v>
                </c:pt>
                <c:pt idx="45">
                  <c:v>1.7085915686358217E-2</c:v>
                </c:pt>
                <c:pt idx="46">
                  <c:v>1.2470747171139728E-2</c:v>
                </c:pt>
                <c:pt idx="47">
                  <c:v>8.9667484446772309E-3</c:v>
                </c:pt>
                <c:pt idx="48">
                  <c:v>6.3513463131534198E-3</c:v>
                </c:pt>
                <c:pt idx="49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D-44F7-BA21-F5709580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874176"/>
        <c:axId val="385872640"/>
      </c:scatterChart>
      <c:valAx>
        <c:axId val="3858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872640"/>
        <c:crosses val="autoZero"/>
        <c:crossBetween val="midCat"/>
      </c:valAx>
      <c:valAx>
        <c:axId val="3858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87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Foglio1!$F$6</c:f>
              <c:strCache>
                <c:ptCount val="1"/>
                <c:pt idx="0">
                  <c:v>P(X &lt;= x) = PHI(x)</c:v>
                </c:pt>
              </c:strCache>
            </c:strRef>
          </c:tx>
          <c:xVal>
            <c:numRef>
              <c:f>Foglio1!$B$7:$B$56</c:f>
              <c:numCache>
                <c:formatCode>General</c:formatCode>
                <c:ptCount val="50"/>
                <c:pt idx="0">
                  <c:v>-3</c:v>
                </c:pt>
                <c:pt idx="1">
                  <c:v>-2.8775510204081631</c:v>
                </c:pt>
                <c:pt idx="2">
                  <c:v>-2.7551020408163267</c:v>
                </c:pt>
                <c:pt idx="3">
                  <c:v>-2.6326530612244898</c:v>
                </c:pt>
                <c:pt idx="4">
                  <c:v>-2.510204081632653</c:v>
                </c:pt>
                <c:pt idx="5">
                  <c:v>-2.3877551020408161</c:v>
                </c:pt>
                <c:pt idx="6">
                  <c:v>-2.2653061224489797</c:v>
                </c:pt>
                <c:pt idx="7">
                  <c:v>-2.1428571428571428</c:v>
                </c:pt>
                <c:pt idx="8">
                  <c:v>-2.0204081632653059</c:v>
                </c:pt>
                <c:pt idx="9">
                  <c:v>-1.8979591836734695</c:v>
                </c:pt>
                <c:pt idx="10">
                  <c:v>-1.7755102040816326</c:v>
                </c:pt>
                <c:pt idx="11">
                  <c:v>-1.653061224489796</c:v>
                </c:pt>
                <c:pt idx="12">
                  <c:v>-1.5306122448979593</c:v>
                </c:pt>
                <c:pt idx="13">
                  <c:v>-1.4081632653061225</c:v>
                </c:pt>
                <c:pt idx="14">
                  <c:v>-1.2857142857142858</c:v>
                </c:pt>
                <c:pt idx="15">
                  <c:v>-1.1632653061224489</c:v>
                </c:pt>
                <c:pt idx="16">
                  <c:v>-1.0408163265306123</c:v>
                </c:pt>
                <c:pt idx="17">
                  <c:v>-0.91836734693877542</c:v>
                </c:pt>
                <c:pt idx="18">
                  <c:v>-0.79591836734693899</c:v>
                </c:pt>
                <c:pt idx="19">
                  <c:v>-0.67346938775510212</c:v>
                </c:pt>
                <c:pt idx="20">
                  <c:v>-0.55102040816326525</c:v>
                </c:pt>
                <c:pt idx="21">
                  <c:v>-0.42857142857142883</c:v>
                </c:pt>
                <c:pt idx="22">
                  <c:v>-0.30612244897959195</c:v>
                </c:pt>
                <c:pt idx="23">
                  <c:v>-0.18367346938775508</c:v>
                </c:pt>
                <c:pt idx="24">
                  <c:v>-6.1224489795918657E-2</c:v>
                </c:pt>
                <c:pt idx="25">
                  <c:v>6.1224489795918213E-2</c:v>
                </c:pt>
                <c:pt idx="26">
                  <c:v>0.18367346938775508</c:v>
                </c:pt>
                <c:pt idx="27">
                  <c:v>0.30612244897959195</c:v>
                </c:pt>
                <c:pt idx="28">
                  <c:v>0.42857142857142838</c:v>
                </c:pt>
                <c:pt idx="29">
                  <c:v>0.55102040816326525</c:v>
                </c:pt>
                <c:pt idx="30">
                  <c:v>0.67346938775510212</c:v>
                </c:pt>
                <c:pt idx="31">
                  <c:v>0.79591836734693855</c:v>
                </c:pt>
                <c:pt idx="32">
                  <c:v>0.91836734693877542</c:v>
                </c:pt>
                <c:pt idx="33">
                  <c:v>1.0408163265306118</c:v>
                </c:pt>
                <c:pt idx="34">
                  <c:v>1.1632653061224492</c:v>
                </c:pt>
                <c:pt idx="35">
                  <c:v>1.2857142857142856</c:v>
                </c:pt>
                <c:pt idx="36">
                  <c:v>1.408163265306122</c:v>
                </c:pt>
                <c:pt idx="37">
                  <c:v>1.5306122448979593</c:v>
                </c:pt>
                <c:pt idx="38">
                  <c:v>1.6530612244897958</c:v>
                </c:pt>
                <c:pt idx="39">
                  <c:v>1.7755102040816322</c:v>
                </c:pt>
                <c:pt idx="40">
                  <c:v>1.8979591836734695</c:v>
                </c:pt>
                <c:pt idx="41">
                  <c:v>2.0204081632653059</c:v>
                </c:pt>
                <c:pt idx="42">
                  <c:v>2.1428571428571423</c:v>
                </c:pt>
                <c:pt idx="43">
                  <c:v>2.2653061224489797</c:v>
                </c:pt>
                <c:pt idx="44">
                  <c:v>2.3877551020408161</c:v>
                </c:pt>
                <c:pt idx="45">
                  <c:v>2.5102040816326525</c:v>
                </c:pt>
                <c:pt idx="46">
                  <c:v>2.6326530612244898</c:v>
                </c:pt>
                <c:pt idx="47">
                  <c:v>2.7551020408163263</c:v>
                </c:pt>
                <c:pt idx="48">
                  <c:v>2.8775510204081627</c:v>
                </c:pt>
                <c:pt idx="49">
                  <c:v>3</c:v>
                </c:pt>
              </c:numCache>
            </c:numRef>
          </c:xVal>
          <c:yVal>
            <c:numRef>
              <c:f>Foglio1!$F$7:$F$56</c:f>
              <c:numCache>
                <c:formatCode>General</c:formatCode>
                <c:ptCount val="50"/>
                <c:pt idx="0">
                  <c:v>1.3498980316300933E-3</c:v>
                </c:pt>
                <c:pt idx="1">
                  <c:v>2.0038754793110184E-3</c:v>
                </c:pt>
                <c:pt idx="2">
                  <c:v>2.9336916705085953E-3</c:v>
                </c:pt>
                <c:pt idx="3">
                  <c:v>4.236041977998881E-3</c:v>
                </c:pt>
                <c:pt idx="4">
                  <c:v>6.0330702655641867E-3</c:v>
                </c:pt>
                <c:pt idx="5">
                  <c:v>8.4758167569369408E-3</c:v>
                </c:pt>
                <c:pt idx="6">
                  <c:v>1.1746950300798892E-2</c:v>
                </c:pt>
                <c:pt idx="7">
                  <c:v>1.6062285603828323E-2</c:v>
                </c:pt>
                <c:pt idx="8">
                  <c:v>2.1670533685759615E-2</c:v>
                </c:pt>
                <c:pt idx="9">
                  <c:v>2.8850729505829235E-2</c:v>
                </c:pt>
                <c:pt idx="10">
                  <c:v>3.7906841100599747E-2</c:v>
                </c:pt>
                <c:pt idx="11">
                  <c:v>4.9159201925594538E-2</c:v>
                </c:pt>
                <c:pt idx="12">
                  <c:v>6.2932626810851169E-2</c:v>
                </c:pt>
                <c:pt idx="13">
                  <c:v>7.954136550756942E-2</c:v>
                </c:pt>
                <c:pt idx="14">
                  <c:v>9.9271396843330958E-2</c:v>
                </c:pt>
                <c:pt idx="15">
                  <c:v>0.12236093864449693</c:v>
                </c:pt>
                <c:pt idx="16">
                  <c:v>0.14898040061738871</c:v>
                </c:pt>
                <c:pt idx="17">
                  <c:v>0.17921328984240528</c:v>
                </c:pt>
                <c:pt idx="18">
                  <c:v>0.21303974236887049</c:v>
                </c:pt>
                <c:pt idx="19">
                  <c:v>0.25032435882607879</c:v>
                </c:pt>
                <c:pt idx="20">
                  <c:v>0.29080984231968737</c:v>
                </c:pt>
                <c:pt idx="21">
                  <c:v>0.33411757089762462</c:v>
                </c:pt>
                <c:pt idx="22">
                  <c:v>0.37975570803778613</c:v>
                </c:pt>
                <c:pt idx="23">
                  <c:v>0.42713481157561195</c:v>
                </c:pt>
                <c:pt idx="24">
                  <c:v>0.47559021313890032</c:v>
                </c:pt>
                <c:pt idx="25">
                  <c:v>0.52440978686109951</c:v>
                </c:pt>
                <c:pt idx="26">
                  <c:v>0.57286518842438805</c:v>
                </c:pt>
                <c:pt idx="27">
                  <c:v>0.62024429196221387</c:v>
                </c:pt>
                <c:pt idx="28">
                  <c:v>0.66588242910237527</c:v>
                </c:pt>
                <c:pt idx="29">
                  <c:v>0.70919015768031257</c:v>
                </c:pt>
                <c:pt idx="30">
                  <c:v>0.74967564117392116</c:v>
                </c:pt>
                <c:pt idx="31">
                  <c:v>0.78696025763112942</c:v>
                </c:pt>
                <c:pt idx="32">
                  <c:v>0.82078671015759475</c:v>
                </c:pt>
                <c:pt idx="33">
                  <c:v>0.85101959938261118</c:v>
                </c:pt>
                <c:pt idx="34">
                  <c:v>0.87763906135550307</c:v>
                </c:pt>
                <c:pt idx="35">
                  <c:v>0.90072860315666903</c:v>
                </c:pt>
                <c:pt idx="36">
                  <c:v>0.92045863449243048</c:v>
                </c:pt>
                <c:pt idx="37">
                  <c:v>0.93706737318914879</c:v>
                </c:pt>
                <c:pt idx="38">
                  <c:v>0.95084079807440547</c:v>
                </c:pt>
                <c:pt idx="39">
                  <c:v>0.96209315889940028</c:v>
                </c:pt>
                <c:pt idx="40">
                  <c:v>0.97114927049417077</c:v>
                </c:pt>
                <c:pt idx="41">
                  <c:v>0.97832946631424034</c:v>
                </c:pt>
                <c:pt idx="42">
                  <c:v>0.98393771439617173</c:v>
                </c:pt>
                <c:pt idx="43">
                  <c:v>0.98825304969920114</c:v>
                </c:pt>
                <c:pt idx="44">
                  <c:v>0.99152418324306302</c:v>
                </c:pt>
                <c:pt idx="45">
                  <c:v>0.99396692973443579</c:v>
                </c:pt>
                <c:pt idx="46">
                  <c:v>0.99576395802200113</c:v>
                </c:pt>
                <c:pt idx="47">
                  <c:v>0.99706630832949139</c:v>
                </c:pt>
                <c:pt idx="48">
                  <c:v>0.99799612452068898</c:v>
                </c:pt>
                <c:pt idx="49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C-49CD-BE2C-3B308821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4448"/>
        <c:axId val="386342912"/>
      </c:scatterChart>
      <c:valAx>
        <c:axId val="3863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342912"/>
        <c:crosses val="autoZero"/>
        <c:crossBetween val="midCat"/>
      </c:valAx>
      <c:valAx>
        <c:axId val="3863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634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6</xdr:row>
      <xdr:rowOff>157162</xdr:rowOff>
    </xdr:from>
    <xdr:to>
      <xdr:col>14</xdr:col>
      <xdr:colOff>328612</xdr:colOff>
      <xdr:row>21</xdr:row>
      <xdr:rowOff>42862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22</xdr:row>
      <xdr:rowOff>185737</xdr:rowOff>
    </xdr:from>
    <xdr:to>
      <xdr:col>14</xdr:col>
      <xdr:colOff>319087</xdr:colOff>
      <xdr:row>37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workbookViewId="0">
      <selection activeCell="D7" sqref="D7"/>
    </sheetView>
  </sheetViews>
  <sheetFormatPr defaultRowHeight="15" x14ac:dyDescent="0.25"/>
  <cols>
    <col min="6" max="6" width="16" bestFit="1" customWidth="1"/>
    <col min="8" max="8" width="14" customWidth="1"/>
    <col min="9" max="9" width="13.85546875" customWidth="1"/>
    <col min="12" max="12" width="13.7109375" bestFit="1" customWidth="1"/>
    <col min="13" max="13" width="13.85546875" customWidth="1"/>
  </cols>
  <sheetData>
    <row r="1" spans="1:8" x14ac:dyDescent="0.25">
      <c r="A1" s="2" t="s">
        <v>0</v>
      </c>
      <c r="B1" s="2">
        <v>-3</v>
      </c>
      <c r="D1" t="s">
        <v>2</v>
      </c>
      <c r="G1" s="2" t="s">
        <v>5</v>
      </c>
      <c r="H1" s="2">
        <v>0</v>
      </c>
    </row>
    <row r="2" spans="1:8" x14ac:dyDescent="0.25">
      <c r="A2" s="2" t="s">
        <v>1</v>
      </c>
      <c r="B2" s="2">
        <v>3</v>
      </c>
      <c r="D2" t="s">
        <v>3</v>
      </c>
      <c r="E2">
        <f>(B2-B1)/(MAX(A7:A56)-MIN(A7:A56))</f>
        <v>0.12244897959183673</v>
      </c>
      <c r="G2" s="2" t="s">
        <v>6</v>
      </c>
      <c r="H2" s="2">
        <v>1</v>
      </c>
    </row>
    <row r="3" spans="1:8" x14ac:dyDescent="0.25">
      <c r="D3" t="s">
        <v>4</v>
      </c>
      <c r="E3">
        <f>B1</f>
        <v>-3</v>
      </c>
    </row>
    <row r="6" spans="1:8" x14ac:dyDescent="0.25">
      <c r="B6" s="1" t="s">
        <v>8</v>
      </c>
      <c r="D6" s="1" t="s">
        <v>7</v>
      </c>
      <c r="F6" s="1" t="s">
        <v>10</v>
      </c>
    </row>
    <row r="7" spans="1:8" x14ac:dyDescent="0.25">
      <c r="A7">
        <v>0</v>
      </c>
      <c r="B7">
        <f>$E$2*A7+$E$3</f>
        <v>-3</v>
      </c>
      <c r="D7">
        <f>NORMDIST(B7,$H$1,$H$2,)</f>
        <v>4.4318484119380075E-3</v>
      </c>
      <c r="F7">
        <f>NORMDIST(B7,$H$1,$H$2,TRUE)</f>
        <v>1.3498980316300933E-3</v>
      </c>
    </row>
    <row r="8" spans="1:8" x14ac:dyDescent="0.25">
      <c r="A8">
        <v>1</v>
      </c>
      <c r="B8">
        <f t="shared" ref="B8:B56" si="0">$E$2*A8+$E$3</f>
        <v>-2.8775510204081631</v>
      </c>
      <c r="D8">
        <f t="shared" ref="D8:D56" si="1">NORMDIST(B8,$H$1,$H$2,)</f>
        <v>6.3513463131534146E-3</v>
      </c>
      <c r="F8">
        <f t="shared" ref="F8:F56" si="2">NORMDIST(B8,$H$1,$H$2,TRUE)</f>
        <v>2.0038754793110184E-3</v>
      </c>
    </row>
    <row r="9" spans="1:8" x14ac:dyDescent="0.25">
      <c r="A9">
        <v>2</v>
      </c>
      <c r="B9">
        <f t="shared" si="0"/>
        <v>-2.7551020408163267</v>
      </c>
      <c r="D9">
        <f t="shared" si="1"/>
        <v>8.9667484446772205E-3</v>
      </c>
      <c r="F9">
        <f t="shared" si="2"/>
        <v>2.9336916705085953E-3</v>
      </c>
    </row>
    <row r="10" spans="1:8" x14ac:dyDescent="0.25">
      <c r="A10">
        <v>3</v>
      </c>
      <c r="B10">
        <f t="shared" si="0"/>
        <v>-2.6326530612244898</v>
      </c>
      <c r="D10">
        <f t="shared" si="1"/>
        <v>1.2470747171139728E-2</v>
      </c>
      <c r="F10">
        <f t="shared" si="2"/>
        <v>4.236041977998881E-3</v>
      </c>
    </row>
    <row r="11" spans="1:8" x14ac:dyDescent="0.25">
      <c r="A11">
        <v>4</v>
      </c>
      <c r="B11">
        <f t="shared" si="0"/>
        <v>-2.510204081632653</v>
      </c>
      <c r="D11">
        <f t="shared" si="1"/>
        <v>1.7085915686358193E-2</v>
      </c>
      <c r="F11">
        <f t="shared" si="2"/>
        <v>6.0330702655641867E-3</v>
      </c>
    </row>
    <row r="12" spans="1:8" x14ac:dyDescent="0.25">
      <c r="A12">
        <v>5</v>
      </c>
      <c r="B12">
        <f t="shared" si="0"/>
        <v>-2.3877551020408161</v>
      </c>
      <c r="D12">
        <f t="shared" si="1"/>
        <v>2.3060692208763875E-2</v>
      </c>
      <c r="F12">
        <f t="shared" si="2"/>
        <v>8.4758167569369408E-3</v>
      </c>
    </row>
    <row r="13" spans="1:8" x14ac:dyDescent="0.25">
      <c r="A13">
        <v>6</v>
      </c>
      <c r="B13">
        <f t="shared" si="0"/>
        <v>-2.2653061224489797</v>
      </c>
      <c r="D13">
        <f t="shared" si="1"/>
        <v>3.0661593077694439E-2</v>
      </c>
      <c r="F13">
        <f t="shared" si="2"/>
        <v>1.1746950300798892E-2</v>
      </c>
    </row>
    <row r="14" spans="1:8" x14ac:dyDescent="0.25">
      <c r="A14">
        <v>7</v>
      </c>
      <c r="B14">
        <f t="shared" si="0"/>
        <v>-2.1428571428571428</v>
      </c>
      <c r="D14">
        <f t="shared" si="1"/>
        <v>4.0161080440903121E-2</v>
      </c>
      <c r="F14">
        <f t="shared" si="2"/>
        <v>1.6062285603828323E-2</v>
      </c>
    </row>
    <row r="15" spans="1:8" x14ac:dyDescent="0.25">
      <c r="A15">
        <v>8</v>
      </c>
      <c r="B15">
        <f t="shared" si="0"/>
        <v>-2.0204081632653059</v>
      </c>
      <c r="D15">
        <f t="shared" si="1"/>
        <v>5.1820828999617916E-2</v>
      </c>
      <c r="F15">
        <f t="shared" si="2"/>
        <v>2.1670533685759615E-2</v>
      </c>
    </row>
    <row r="16" spans="1:8" x14ac:dyDescent="0.25">
      <c r="A16">
        <v>9</v>
      </c>
      <c r="B16">
        <f t="shared" si="0"/>
        <v>-1.8979591836734695</v>
      </c>
      <c r="D16">
        <f t="shared" si="1"/>
        <v>6.587060018907169E-2</v>
      </c>
      <c r="F16">
        <f t="shared" si="2"/>
        <v>2.8850729505829235E-2</v>
      </c>
    </row>
    <row r="17" spans="1:6" x14ac:dyDescent="0.25">
      <c r="A17">
        <v>10</v>
      </c>
      <c r="B17">
        <f t="shared" si="0"/>
        <v>-1.7755102040816326</v>
      </c>
      <c r="D17">
        <f t="shared" si="1"/>
        <v>8.2483518974547421E-2</v>
      </c>
      <c r="F17">
        <f t="shared" si="2"/>
        <v>3.7906841100599747E-2</v>
      </c>
    </row>
    <row r="18" spans="1:6" x14ac:dyDescent="0.25">
      <c r="A18">
        <v>11</v>
      </c>
      <c r="B18">
        <f t="shared" si="0"/>
        <v>-1.653061224489796</v>
      </c>
      <c r="D18">
        <f t="shared" si="1"/>
        <v>0.10174920793009684</v>
      </c>
      <c r="F18">
        <f t="shared" si="2"/>
        <v>4.9159201925594538E-2</v>
      </c>
    </row>
    <row r="19" spans="1:6" x14ac:dyDescent="0.25">
      <c r="A19">
        <v>12</v>
      </c>
      <c r="B19">
        <f t="shared" si="0"/>
        <v>-1.5306122448979593</v>
      </c>
      <c r="D19">
        <f t="shared" si="1"/>
        <v>0.12364688773086303</v>
      </c>
      <c r="F19">
        <f t="shared" si="2"/>
        <v>6.2932626810851169E-2</v>
      </c>
    </row>
    <row r="20" spans="1:6" x14ac:dyDescent="0.25">
      <c r="A20">
        <v>13</v>
      </c>
      <c r="B20">
        <f t="shared" si="0"/>
        <v>-1.4081632653061225</v>
      </c>
      <c r="D20">
        <f t="shared" si="1"/>
        <v>0.14802110351235884</v>
      </c>
      <c r="F20">
        <f t="shared" si="2"/>
        <v>7.954136550756942E-2</v>
      </c>
    </row>
    <row r="21" spans="1:6" x14ac:dyDescent="0.25">
      <c r="A21">
        <v>14</v>
      </c>
      <c r="B21">
        <f t="shared" si="0"/>
        <v>-1.2857142857142858</v>
      </c>
      <c r="D21">
        <f t="shared" si="1"/>
        <v>0.17456307428140014</v>
      </c>
      <c r="F21">
        <f t="shared" si="2"/>
        <v>9.9271396843330958E-2</v>
      </c>
    </row>
    <row r="22" spans="1:6" x14ac:dyDescent="0.25">
      <c r="A22">
        <v>15</v>
      </c>
      <c r="B22">
        <f t="shared" si="0"/>
        <v>-1.1632653061224489</v>
      </c>
      <c r="D22">
        <f t="shared" si="1"/>
        <v>0.20280068705640539</v>
      </c>
      <c r="F22">
        <f t="shared" si="2"/>
        <v>0.12236093864449693</v>
      </c>
    </row>
    <row r="23" spans="1:6" x14ac:dyDescent="0.25">
      <c r="A23">
        <v>16</v>
      </c>
      <c r="B23">
        <f t="shared" si="0"/>
        <v>-1.0408163265306123</v>
      </c>
      <c r="D23">
        <f t="shared" si="1"/>
        <v>0.23209979568495129</v>
      </c>
      <c r="F23">
        <f t="shared" si="2"/>
        <v>0.14898040061738871</v>
      </c>
    </row>
    <row r="24" spans="1:6" x14ac:dyDescent="0.25">
      <c r="A24">
        <v>17</v>
      </c>
      <c r="B24">
        <f t="shared" si="0"/>
        <v>-0.91836734693877542</v>
      </c>
      <c r="D24">
        <f t="shared" si="1"/>
        <v>0.26167871007403304</v>
      </c>
      <c r="F24">
        <f t="shared" si="2"/>
        <v>0.17921328984240528</v>
      </c>
    </row>
    <row r="25" spans="1:6" x14ac:dyDescent="0.25">
      <c r="A25">
        <v>18</v>
      </c>
      <c r="B25">
        <f t="shared" si="0"/>
        <v>-0.79591836734693899</v>
      </c>
      <c r="D25">
        <f t="shared" si="1"/>
        <v>0.29063660944969522</v>
      </c>
      <c r="F25">
        <f t="shared" si="2"/>
        <v>0.21303974236887049</v>
      </c>
    </row>
    <row r="26" spans="1:6" x14ac:dyDescent="0.25">
      <c r="A26">
        <v>19</v>
      </c>
      <c r="B26">
        <f t="shared" si="0"/>
        <v>-0.67346938775510212</v>
      </c>
      <c r="D26">
        <f t="shared" si="1"/>
        <v>0.31799518388693393</v>
      </c>
      <c r="F26">
        <f t="shared" si="2"/>
        <v>0.25032435882607879</v>
      </c>
    </row>
    <row r="27" spans="1:6" x14ac:dyDescent="0.25">
      <c r="A27">
        <v>20</v>
      </c>
      <c r="B27">
        <f t="shared" si="0"/>
        <v>-0.55102040816326525</v>
      </c>
      <c r="D27">
        <f t="shared" si="1"/>
        <v>0.34275126208625678</v>
      </c>
      <c r="F27">
        <f t="shared" si="2"/>
        <v>0.29080984231968737</v>
      </c>
    </row>
    <row r="28" spans="1:6" x14ac:dyDescent="0.25">
      <c r="A28">
        <v>21</v>
      </c>
      <c r="B28">
        <f t="shared" si="0"/>
        <v>-0.42857142857142883</v>
      </c>
      <c r="D28">
        <f t="shared" si="1"/>
        <v>0.36393672171548358</v>
      </c>
      <c r="F28">
        <f t="shared" si="2"/>
        <v>0.33411757089762462</v>
      </c>
    </row>
    <row r="29" spans="1:6" x14ac:dyDescent="0.25">
      <c r="A29">
        <v>22</v>
      </c>
      <c r="B29">
        <f t="shared" si="0"/>
        <v>-0.30612244897959195</v>
      </c>
      <c r="D29">
        <f t="shared" si="1"/>
        <v>0.38068081529892367</v>
      </c>
      <c r="F29">
        <f t="shared" si="2"/>
        <v>0.37975570803778613</v>
      </c>
    </row>
    <row r="30" spans="1:6" x14ac:dyDescent="0.25">
      <c r="A30">
        <v>23</v>
      </c>
      <c r="B30">
        <f t="shared" si="0"/>
        <v>-0.18367346938775508</v>
      </c>
      <c r="D30">
        <f t="shared" si="1"/>
        <v>0.39226937075836082</v>
      </c>
      <c r="F30">
        <f t="shared" si="2"/>
        <v>0.42713481157561195</v>
      </c>
    </row>
    <row r="31" spans="1:6" x14ac:dyDescent="0.25">
      <c r="A31">
        <v>24</v>
      </c>
      <c r="B31">
        <f t="shared" si="0"/>
        <v>-6.1224489795918657E-2</v>
      </c>
      <c r="D31">
        <f t="shared" si="1"/>
        <v>0.39819527541369221</v>
      </c>
      <c r="F31">
        <f t="shared" si="2"/>
        <v>0.47559021313890032</v>
      </c>
    </row>
    <row r="32" spans="1:6" x14ac:dyDescent="0.25">
      <c r="A32">
        <v>25</v>
      </c>
      <c r="B32">
        <f t="shared" si="0"/>
        <v>6.1224489795918213E-2</v>
      </c>
      <c r="D32">
        <f t="shared" si="1"/>
        <v>0.39819527541369221</v>
      </c>
      <c r="F32">
        <f t="shared" si="2"/>
        <v>0.52440978686109951</v>
      </c>
    </row>
    <row r="33" spans="1:11" x14ac:dyDescent="0.25">
      <c r="A33">
        <v>26</v>
      </c>
      <c r="B33">
        <f t="shared" si="0"/>
        <v>0.18367346938775508</v>
      </c>
      <c r="D33">
        <f t="shared" si="1"/>
        <v>0.39226937075836082</v>
      </c>
      <c r="F33">
        <f t="shared" si="2"/>
        <v>0.57286518842438805</v>
      </c>
    </row>
    <row r="34" spans="1:11" x14ac:dyDescent="0.25">
      <c r="A34">
        <v>27</v>
      </c>
      <c r="B34">
        <f t="shared" si="0"/>
        <v>0.30612244897959195</v>
      </c>
      <c r="D34">
        <f t="shared" si="1"/>
        <v>0.38068081529892367</v>
      </c>
      <c r="F34">
        <f t="shared" si="2"/>
        <v>0.62024429196221387</v>
      </c>
    </row>
    <row r="35" spans="1:11" x14ac:dyDescent="0.25">
      <c r="A35">
        <v>28</v>
      </c>
      <c r="B35">
        <f t="shared" si="0"/>
        <v>0.42857142857142838</v>
      </c>
      <c r="D35">
        <f t="shared" si="1"/>
        <v>0.36393672171548364</v>
      </c>
      <c r="F35">
        <f t="shared" si="2"/>
        <v>0.66588242910237527</v>
      </c>
    </row>
    <row r="36" spans="1:11" x14ac:dyDescent="0.25">
      <c r="A36">
        <v>29</v>
      </c>
      <c r="B36">
        <f t="shared" si="0"/>
        <v>0.55102040816326525</v>
      </c>
      <c r="D36">
        <f t="shared" si="1"/>
        <v>0.34275126208625678</v>
      </c>
      <c r="F36">
        <f t="shared" si="2"/>
        <v>0.70919015768031257</v>
      </c>
    </row>
    <row r="37" spans="1:11" x14ac:dyDescent="0.25">
      <c r="A37">
        <v>30</v>
      </c>
      <c r="B37">
        <f t="shared" si="0"/>
        <v>0.67346938775510212</v>
      </c>
      <c r="D37">
        <f t="shared" si="1"/>
        <v>0.31799518388693393</v>
      </c>
      <c r="F37">
        <f t="shared" si="2"/>
        <v>0.74967564117392116</v>
      </c>
    </row>
    <row r="38" spans="1:11" x14ac:dyDescent="0.25">
      <c r="A38">
        <v>31</v>
      </c>
      <c r="B38">
        <f t="shared" si="0"/>
        <v>0.79591836734693855</v>
      </c>
      <c r="D38">
        <f t="shared" si="1"/>
        <v>0.29063660944969538</v>
      </c>
      <c r="F38">
        <f t="shared" si="2"/>
        <v>0.78696025763112942</v>
      </c>
    </row>
    <row r="39" spans="1:11" x14ac:dyDescent="0.25">
      <c r="A39">
        <v>32</v>
      </c>
      <c r="B39">
        <f t="shared" si="0"/>
        <v>0.91836734693877542</v>
      </c>
      <c r="D39">
        <f t="shared" si="1"/>
        <v>0.26167871007403304</v>
      </c>
      <c r="F39">
        <f t="shared" si="2"/>
        <v>0.82078671015759475</v>
      </c>
    </row>
    <row r="40" spans="1:11" x14ac:dyDescent="0.25">
      <c r="A40">
        <v>33</v>
      </c>
      <c r="B40">
        <f t="shared" si="0"/>
        <v>1.0408163265306118</v>
      </c>
      <c r="D40">
        <f t="shared" si="1"/>
        <v>0.23209979568495137</v>
      </c>
      <c r="F40">
        <f t="shared" si="2"/>
        <v>0.85101959938261118</v>
      </c>
    </row>
    <row r="41" spans="1:11" x14ac:dyDescent="0.25">
      <c r="A41">
        <v>34</v>
      </c>
      <c r="B41">
        <f t="shared" si="0"/>
        <v>1.1632653061224492</v>
      </c>
      <c r="D41">
        <f t="shared" si="1"/>
        <v>0.20280068705640533</v>
      </c>
      <c r="F41">
        <f t="shared" si="2"/>
        <v>0.87763906135550307</v>
      </c>
      <c r="H41" s="1" t="s">
        <v>8</v>
      </c>
      <c r="I41" s="1" t="s">
        <v>9</v>
      </c>
    </row>
    <row r="42" spans="1:11" x14ac:dyDescent="0.25">
      <c r="A42">
        <v>35</v>
      </c>
      <c r="B42">
        <f t="shared" si="0"/>
        <v>1.2857142857142856</v>
      </c>
      <c r="D42">
        <f t="shared" si="1"/>
        <v>0.17456307428140019</v>
      </c>
      <c r="F42">
        <f t="shared" si="2"/>
        <v>0.90072860315666903</v>
      </c>
      <c r="H42">
        <v>0</v>
      </c>
      <c r="I42" s="3">
        <f>_xlfn.NORM.DIST(H42,$H$1,$H$2,TRUE)</f>
        <v>0.5</v>
      </c>
    </row>
    <row r="43" spans="1:11" x14ac:dyDescent="0.25">
      <c r="A43">
        <v>36</v>
      </c>
      <c r="B43">
        <f t="shared" si="0"/>
        <v>1.408163265306122</v>
      </c>
      <c r="D43">
        <f t="shared" si="1"/>
        <v>0.14802110351235895</v>
      </c>
      <c r="F43">
        <f t="shared" si="2"/>
        <v>0.92045863449243048</v>
      </c>
      <c r="H43">
        <v>1.64</v>
      </c>
      <c r="I43" s="3">
        <f t="shared" ref="I43:I47" si="3">_xlfn.NORM.DIST(H43,$H$1,$H$2,TRUE)</f>
        <v>0.94949741652589625</v>
      </c>
    </row>
    <row r="44" spans="1:11" x14ac:dyDescent="0.25">
      <c r="A44">
        <v>37</v>
      </c>
      <c r="B44">
        <f t="shared" si="0"/>
        <v>1.5306122448979593</v>
      </c>
      <c r="D44">
        <f t="shared" si="1"/>
        <v>0.12364688773086303</v>
      </c>
      <c r="F44">
        <f t="shared" si="2"/>
        <v>0.93706737318914879</v>
      </c>
      <c r="H44">
        <v>1.96</v>
      </c>
      <c r="I44" s="3">
        <f t="shared" si="3"/>
        <v>0.97500210485177952</v>
      </c>
    </row>
    <row r="45" spans="1:11" x14ac:dyDescent="0.25">
      <c r="A45">
        <v>38</v>
      </c>
      <c r="B45">
        <f t="shared" si="0"/>
        <v>1.6530612244897958</v>
      </c>
      <c r="D45">
        <f t="shared" si="1"/>
        <v>0.10174920793009688</v>
      </c>
      <c r="F45">
        <f t="shared" si="2"/>
        <v>0.95084079807440547</v>
      </c>
      <c r="H45">
        <v>2.33</v>
      </c>
      <c r="I45" s="3">
        <f t="shared" si="3"/>
        <v>0.99009692444083575</v>
      </c>
    </row>
    <row r="46" spans="1:11" x14ac:dyDescent="0.25">
      <c r="A46">
        <v>39</v>
      </c>
      <c r="B46">
        <f t="shared" si="0"/>
        <v>1.7755102040816322</v>
      </c>
      <c r="D46">
        <f t="shared" si="1"/>
        <v>8.2483518974547476E-2</v>
      </c>
      <c r="F46">
        <f t="shared" si="2"/>
        <v>0.96209315889940028</v>
      </c>
      <c r="H46">
        <v>2.58</v>
      </c>
      <c r="I46" s="3">
        <f t="shared" si="3"/>
        <v>0.99505998424222941</v>
      </c>
    </row>
    <row r="47" spans="1:11" x14ac:dyDescent="0.25">
      <c r="A47">
        <v>40</v>
      </c>
      <c r="B47">
        <f t="shared" si="0"/>
        <v>1.8979591836734695</v>
      </c>
      <c r="D47">
        <f t="shared" si="1"/>
        <v>6.587060018907169E-2</v>
      </c>
      <c r="F47">
        <f t="shared" si="2"/>
        <v>0.97114927049417077</v>
      </c>
      <c r="H47">
        <v>3.49</v>
      </c>
      <c r="I47" s="3">
        <f t="shared" si="3"/>
        <v>0.99975848972643211</v>
      </c>
    </row>
    <row r="48" spans="1:11" x14ac:dyDescent="0.25">
      <c r="A48">
        <v>41</v>
      </c>
      <c r="B48">
        <f t="shared" si="0"/>
        <v>2.0204081632653059</v>
      </c>
      <c r="D48">
        <f t="shared" si="1"/>
        <v>5.1820828999617916E-2</v>
      </c>
      <c r="F48">
        <f t="shared" si="2"/>
        <v>0.97832946631424034</v>
      </c>
      <c r="K48" t="s">
        <v>11</v>
      </c>
    </row>
    <row r="49" spans="1:14" x14ac:dyDescent="0.25">
      <c r="A49">
        <v>42</v>
      </c>
      <c r="B49">
        <f t="shared" si="0"/>
        <v>2.1428571428571423</v>
      </c>
      <c r="D49">
        <f t="shared" si="1"/>
        <v>4.0161080440903156E-2</v>
      </c>
      <c r="F49">
        <f t="shared" si="2"/>
        <v>0.98393771439617173</v>
      </c>
      <c r="H49">
        <v>-1.96</v>
      </c>
      <c r="I49" s="3">
        <f>_xlfn.NORM.DIST(H49,$H$1,$H$2,TRUE)</f>
        <v>2.4997895148220432E-2</v>
      </c>
      <c r="K49">
        <f>-H49</f>
        <v>1.96</v>
      </c>
      <c r="L49" s="3">
        <f>_xlfn.NORM.DIST(K49,$H$1,$H$2,TRUE)</f>
        <v>0.97500210485177952</v>
      </c>
      <c r="N49" s="3">
        <f>1-L49</f>
        <v>2.4997895148220484E-2</v>
      </c>
    </row>
    <row r="50" spans="1:14" x14ac:dyDescent="0.25">
      <c r="A50">
        <v>43</v>
      </c>
      <c r="B50">
        <f t="shared" si="0"/>
        <v>2.2653061224489797</v>
      </c>
      <c r="D50">
        <f t="shared" si="1"/>
        <v>3.0661593077694439E-2</v>
      </c>
      <c r="F50">
        <f t="shared" si="2"/>
        <v>0.98825304969920114</v>
      </c>
    </row>
    <row r="51" spans="1:14" x14ac:dyDescent="0.25">
      <c r="A51">
        <v>44</v>
      </c>
      <c r="B51">
        <f t="shared" si="0"/>
        <v>2.3877551020408161</v>
      </c>
      <c r="D51">
        <f t="shared" si="1"/>
        <v>2.3060692208763875E-2</v>
      </c>
      <c r="F51">
        <f t="shared" si="2"/>
        <v>0.99152418324306302</v>
      </c>
      <c r="H51" s="1" t="s">
        <v>0</v>
      </c>
      <c r="I51" s="1" t="s">
        <v>1</v>
      </c>
      <c r="J51" s="1" t="s">
        <v>13</v>
      </c>
      <c r="K51" s="1" t="s">
        <v>14</v>
      </c>
      <c r="L51" s="1" t="s">
        <v>12</v>
      </c>
      <c r="M51" s="1"/>
      <c r="N51" s="1"/>
    </row>
    <row r="52" spans="1:14" x14ac:dyDescent="0.25">
      <c r="A52">
        <v>45</v>
      </c>
      <c r="B52">
        <f t="shared" si="0"/>
        <v>2.5102040816326525</v>
      </c>
      <c r="D52">
        <f t="shared" si="1"/>
        <v>1.7085915686358217E-2</v>
      </c>
      <c r="F52">
        <f t="shared" si="2"/>
        <v>0.99396692973443579</v>
      </c>
      <c r="H52">
        <v>-1.2</v>
      </c>
      <c r="I52">
        <v>0</v>
      </c>
      <c r="J52" s="3">
        <f>_xlfn.NORM.DIST(H52,$H$1,$H$2,TRUE)</f>
        <v>0.11506967022170828</v>
      </c>
      <c r="K52" s="3">
        <f>_xlfn.NORM.DIST(I52,$H$1,$H$2,TRUE)</f>
        <v>0.5</v>
      </c>
      <c r="L52" s="3">
        <f>K52-J52</f>
        <v>0.38493032977829172</v>
      </c>
    </row>
    <row r="53" spans="1:14" x14ac:dyDescent="0.25">
      <c r="A53">
        <v>46</v>
      </c>
      <c r="B53">
        <f t="shared" si="0"/>
        <v>2.6326530612244898</v>
      </c>
      <c r="D53">
        <f t="shared" si="1"/>
        <v>1.2470747171139728E-2</v>
      </c>
      <c r="F53">
        <f t="shared" si="2"/>
        <v>0.99576395802200113</v>
      </c>
      <c r="H53">
        <v>0</v>
      </c>
      <c r="I53">
        <v>0.68</v>
      </c>
      <c r="J53" s="3">
        <f t="shared" ref="J53:J54" si="4">_xlfn.NORM.DIST(H53,$H$1,$H$2,TRUE)</f>
        <v>0.5</v>
      </c>
      <c r="K53" s="3">
        <f t="shared" ref="K53:K55" si="5">_xlfn.NORM.DIST(I53,$H$1,$H$2,TRUE)</f>
        <v>0.75174776954642952</v>
      </c>
      <c r="L53" s="3">
        <f t="shared" ref="L53:L55" si="6">K53-J53</f>
        <v>0.25174776954642952</v>
      </c>
    </row>
    <row r="54" spans="1:14" x14ac:dyDescent="0.25">
      <c r="A54">
        <v>47</v>
      </c>
      <c r="B54">
        <f t="shared" si="0"/>
        <v>2.7551020408163263</v>
      </c>
      <c r="D54">
        <f t="shared" si="1"/>
        <v>8.9667484446772309E-3</v>
      </c>
      <c r="F54">
        <f t="shared" si="2"/>
        <v>0.99706630832949139</v>
      </c>
      <c r="H54">
        <v>-0.46</v>
      </c>
      <c r="I54">
        <v>2.21</v>
      </c>
      <c r="J54" s="3">
        <f t="shared" si="4"/>
        <v>0.32275811025034773</v>
      </c>
      <c r="K54" s="3">
        <f t="shared" si="5"/>
        <v>0.98644741885358</v>
      </c>
      <c r="L54" s="3">
        <f t="shared" si="6"/>
        <v>0.66368930860323228</v>
      </c>
    </row>
    <row r="55" spans="1:14" x14ac:dyDescent="0.25">
      <c r="A55">
        <v>48</v>
      </c>
      <c r="B55">
        <f t="shared" si="0"/>
        <v>2.8775510204081627</v>
      </c>
      <c r="D55">
        <f t="shared" si="1"/>
        <v>6.3513463131534198E-3</v>
      </c>
      <c r="F55">
        <f t="shared" si="2"/>
        <v>0.99799612452068898</v>
      </c>
      <c r="H55">
        <v>0.81</v>
      </c>
      <c r="I55">
        <v>1.94</v>
      </c>
      <c r="J55" s="3">
        <f>_xlfn.NORM.DIST(H55,$H$1,$H$2,TRUE)</f>
        <v>0.79102991212839835</v>
      </c>
      <c r="K55" s="3">
        <f t="shared" si="5"/>
        <v>0.97381015505954727</v>
      </c>
      <c r="L55" s="3">
        <f t="shared" si="6"/>
        <v>0.18278024293114892</v>
      </c>
    </row>
    <row r="56" spans="1:14" x14ac:dyDescent="0.25">
      <c r="A56">
        <v>49</v>
      </c>
      <c r="B56">
        <f t="shared" si="0"/>
        <v>3</v>
      </c>
      <c r="D56">
        <f t="shared" si="1"/>
        <v>4.4318484119380075E-3</v>
      </c>
      <c r="F56">
        <f t="shared" si="2"/>
        <v>0.9986501019683699</v>
      </c>
    </row>
    <row r="57" spans="1:14" x14ac:dyDescent="0.25">
      <c r="H57" s="2" t="s">
        <v>15</v>
      </c>
    </row>
    <row r="58" spans="1:14" x14ac:dyDescent="0.25">
      <c r="H58" s="1" t="s">
        <v>9</v>
      </c>
      <c r="I58" s="1" t="s">
        <v>8</v>
      </c>
    </row>
    <row r="59" spans="1:14" x14ac:dyDescent="0.25">
      <c r="H59">
        <v>0.5948</v>
      </c>
      <c r="I59">
        <f>_xlfn.NORM.INV(H59,$H$1,$H$2)</f>
        <v>0.23991003656700405</v>
      </c>
      <c r="K59">
        <f>_xlfn.NORM.DIST(I59,$H$1,$H$2,TRUE)</f>
        <v>0.5948</v>
      </c>
    </row>
    <row r="60" spans="1:14" x14ac:dyDescent="0.25">
      <c r="H60">
        <v>0.86209999999999998</v>
      </c>
      <c r="I60">
        <f t="shared" ref="I60:I61" si="7">_xlfn.NORM.INV(H60,$H$1,$H$2)</f>
        <v>1.0898028460795839</v>
      </c>
      <c r="K60">
        <f>_xlfn.NORM.DIST(I60,$H$1,$H$2,TRUE)</f>
        <v>0.86209999999999998</v>
      </c>
    </row>
    <row r="61" spans="1:14" x14ac:dyDescent="0.25">
      <c r="H61">
        <v>0.89970000000000006</v>
      </c>
      <c r="I61">
        <f t="shared" si="7"/>
        <v>1.2798440164454656</v>
      </c>
      <c r="K61">
        <f>_xlfn.NORM.DIST(I61,$H$1,$H$2,TRUE)</f>
        <v>0.89970000000000006</v>
      </c>
    </row>
    <row r="63" spans="1:14" x14ac:dyDescent="0.25">
      <c r="H63" s="2" t="s">
        <v>16</v>
      </c>
      <c r="I63" s="1"/>
      <c r="J63" s="1" t="s">
        <v>8</v>
      </c>
      <c r="L63" s="2" t="s">
        <v>17</v>
      </c>
      <c r="M63" s="2" t="s">
        <v>16</v>
      </c>
    </row>
    <row r="64" spans="1:14" x14ac:dyDescent="0.25">
      <c r="H64">
        <v>0.95</v>
      </c>
      <c r="I64">
        <f>(H64+1)/2</f>
        <v>0.97499999999999998</v>
      </c>
      <c r="J64">
        <f>_xlfn.NORM.INV(I64,$H$1,$H$2)</f>
        <v>1.9599639845400536</v>
      </c>
      <c r="L64">
        <f>2*_xlfn.NORM.DIST(J64,$H$1,$H$2,TRUE) - 1</f>
        <v>0.95</v>
      </c>
      <c r="M64">
        <f>_xlfn.NORM.DIST(J64,$H$1,$H$2,TRUE)-_xlfn.NORM.DIST(-J64,$H$1,$H$2,TRUE)</f>
        <v>0.95</v>
      </c>
    </row>
    <row r="65" spans="8:13" x14ac:dyDescent="0.25">
      <c r="H65">
        <v>0.8</v>
      </c>
      <c r="I65">
        <f t="shared" ref="I65:I70" si="8">(H65+1)/2</f>
        <v>0.9</v>
      </c>
      <c r="J65">
        <f t="shared" ref="J65:J70" si="9">_xlfn.NORM.INV(I65,$H$1,$H$2)</f>
        <v>1.2815515655446006</v>
      </c>
      <c r="L65">
        <f t="shared" ref="L65:L70" si="10">2*_xlfn.NORM.DIST(J65,$H$1,$H$2,TRUE) - 1</f>
        <v>0.8</v>
      </c>
      <c r="M65">
        <f t="shared" ref="M65:M70" si="11">_xlfn.NORM.DIST(J65,$H$1,$H$2,TRUE)-_xlfn.NORM.DIST(-J65,$H$1,$H$2,TRUE)</f>
        <v>0.8</v>
      </c>
    </row>
    <row r="66" spans="8:13" x14ac:dyDescent="0.25">
      <c r="H66">
        <v>0.9</v>
      </c>
      <c r="I66">
        <f t="shared" si="8"/>
        <v>0.95</v>
      </c>
      <c r="J66">
        <f t="shared" si="9"/>
        <v>1.6448536269514715</v>
      </c>
      <c r="L66">
        <f t="shared" si="10"/>
        <v>0.89999999999999969</v>
      </c>
      <c r="M66">
        <f t="shared" si="11"/>
        <v>0.89999999999999969</v>
      </c>
    </row>
    <row r="67" spans="8:13" x14ac:dyDescent="0.25">
      <c r="H67">
        <v>0.83840000000000003</v>
      </c>
      <c r="I67">
        <f t="shared" si="8"/>
        <v>0.91920000000000002</v>
      </c>
      <c r="J67">
        <f t="shared" si="9"/>
        <v>1.3997105942647439</v>
      </c>
      <c r="L67">
        <f t="shared" si="10"/>
        <v>0.83840000000000003</v>
      </c>
      <c r="M67">
        <f t="shared" si="11"/>
        <v>0.83840000000000003</v>
      </c>
    </row>
    <row r="68" spans="8:13" x14ac:dyDescent="0.25">
      <c r="H68">
        <v>0.99</v>
      </c>
      <c r="I68">
        <f t="shared" si="8"/>
        <v>0.995</v>
      </c>
      <c r="J68">
        <f t="shared" si="9"/>
        <v>2.5758293035488999</v>
      </c>
      <c r="L68">
        <f t="shared" si="10"/>
        <v>0.99</v>
      </c>
      <c r="M68">
        <f t="shared" si="11"/>
        <v>0.99</v>
      </c>
    </row>
    <row r="69" spans="8:13" x14ac:dyDescent="0.25">
      <c r="H69">
        <v>0.68300000000000005</v>
      </c>
      <c r="I69">
        <f t="shared" si="8"/>
        <v>0.84150000000000003</v>
      </c>
      <c r="J69">
        <f t="shared" si="9"/>
        <v>1.0006418287624481</v>
      </c>
      <c r="L69">
        <f t="shared" si="10"/>
        <v>0.68299999999999939</v>
      </c>
      <c r="M69">
        <f t="shared" si="11"/>
        <v>0.68299999999999939</v>
      </c>
    </row>
    <row r="70" spans="8:13" x14ac:dyDescent="0.25">
      <c r="H70">
        <v>0.5</v>
      </c>
      <c r="I70">
        <f t="shared" si="8"/>
        <v>0.75</v>
      </c>
      <c r="J70">
        <f t="shared" si="9"/>
        <v>0.67448975019608193</v>
      </c>
      <c r="L70">
        <f t="shared" si="10"/>
        <v>0.50000000000000022</v>
      </c>
      <c r="M70">
        <f t="shared" si="11"/>
        <v>0.50000000000000022</v>
      </c>
    </row>
    <row r="73" spans="8:13" x14ac:dyDescent="0.25">
      <c r="H73" s="1" t="s">
        <v>8</v>
      </c>
      <c r="I73" s="2" t="s">
        <v>16</v>
      </c>
      <c r="J73" s="1" t="s">
        <v>18</v>
      </c>
      <c r="L73" s="2" t="s">
        <v>17</v>
      </c>
      <c r="M73" s="1" t="s">
        <v>18</v>
      </c>
    </row>
    <row r="74" spans="8:13" x14ac:dyDescent="0.25">
      <c r="H74">
        <v>1</v>
      </c>
      <c r="I74">
        <f>_xlfn.NORM.DIST(H74,$H$1,$H$2,TRUE)-_xlfn.NORM.DIST(-H74,$H$1,$H$2,TRUE)</f>
        <v>0.68268949213708607</v>
      </c>
      <c r="J74" s="4">
        <f>I74</f>
        <v>0.68268949213708607</v>
      </c>
      <c r="L74">
        <f>2*_xlfn.NORM.DIST(H74,$H$1,$H$2,TRUE) - 1</f>
        <v>0.68268949213708607</v>
      </c>
      <c r="M74" s="4">
        <f>L74</f>
        <v>0.68268949213708607</v>
      </c>
    </row>
    <row r="75" spans="8:13" x14ac:dyDescent="0.25">
      <c r="H75">
        <v>2</v>
      </c>
      <c r="I75">
        <f t="shared" ref="I75:I76" si="12">_xlfn.NORM.DIST(H75,$H$1,$H$2,TRUE)-_xlfn.NORM.DIST(-H75,$H$1,$H$2,TRUE)</f>
        <v>0.95449973610364158</v>
      </c>
      <c r="J75" s="4">
        <f t="shared" ref="J75:J76" si="13">I75</f>
        <v>0.95449973610364158</v>
      </c>
      <c r="L75">
        <f t="shared" ref="L75:L76" si="14">2*_xlfn.NORM.DIST(H75,$H$1,$H$2,TRUE) - 1</f>
        <v>0.95449973610364158</v>
      </c>
      <c r="M75" s="4">
        <f t="shared" ref="M75:M76" si="15">L75</f>
        <v>0.95449973610364158</v>
      </c>
    </row>
    <row r="76" spans="8:13" x14ac:dyDescent="0.25">
      <c r="H76">
        <v>3</v>
      </c>
      <c r="I76">
        <f t="shared" si="12"/>
        <v>0.99730020393673979</v>
      </c>
      <c r="J76" s="4">
        <f t="shared" si="13"/>
        <v>0.99730020393673979</v>
      </c>
      <c r="L76">
        <f t="shared" si="14"/>
        <v>0.99730020393673979</v>
      </c>
      <c r="M76" s="4">
        <f t="shared" si="15"/>
        <v>0.99730020393673979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</cp:lastModifiedBy>
  <dcterms:created xsi:type="dcterms:W3CDTF">2015-12-08T13:07:00Z</dcterms:created>
  <dcterms:modified xsi:type="dcterms:W3CDTF">2017-08-08T15:28:23Z</dcterms:modified>
</cp:coreProperties>
</file>