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mgutierrez\Documents\"/>
    </mc:Choice>
  </mc:AlternateContent>
  <xr:revisionPtr revIDLastSave="0" documentId="13_ncr:1_{F0426C03-8CDD-413E-BECD-9FCDF300AE8D}" xr6:coauthVersionLast="47" xr6:coauthVersionMax="47" xr10:uidLastSave="{00000000-0000-0000-0000-000000000000}"/>
  <bookViews>
    <workbookView xWindow="-108" yWindow="-108" windowWidth="23256" windowHeight="12456" xr2:uid="{AF39E5E8-A36A-4E53-B924-BF584D823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1" l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7" i="1"/>
  <c r="K38" i="1"/>
  <c r="K39" i="1"/>
  <c r="K40" i="1"/>
  <c r="K41" i="1"/>
  <c r="K42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9" i="1"/>
  <c r="E11" i="1"/>
  <c r="E12" i="1"/>
  <c r="E13" i="1"/>
  <c r="I13" i="1" s="1"/>
  <c r="E14" i="1"/>
  <c r="I14" i="1" s="1"/>
  <c r="E15" i="1"/>
  <c r="I15" i="1" s="1"/>
  <c r="E16" i="1"/>
  <c r="I16" i="1" s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21" i="1"/>
  <c r="E5" i="1"/>
  <c r="E6" i="1"/>
  <c r="E7" i="1"/>
  <c r="E8" i="1"/>
  <c r="E9" i="1"/>
  <c r="E10" i="1"/>
  <c r="I10" i="1" s="1"/>
  <c r="I11" i="1"/>
  <c r="I12" i="1"/>
  <c r="I18" i="1"/>
  <c r="I19" i="1"/>
  <c r="K4" i="1"/>
  <c r="G4" i="1"/>
  <c r="I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4" i="1"/>
  <c r="I5" i="1"/>
  <c r="I6" i="1"/>
  <c r="I7" i="1"/>
  <c r="I8" i="1"/>
  <c r="I9" i="1"/>
  <c r="I17" i="1"/>
  <c r="G5" i="1"/>
  <c r="H5" i="1" s="1"/>
  <c r="G6" i="1"/>
  <c r="K6" i="1" s="1"/>
  <c r="G7" i="1"/>
  <c r="K7" i="1" s="1"/>
  <c r="G8" i="1"/>
  <c r="H8" i="1" s="1"/>
  <c r="H9" i="1"/>
  <c r="G16" i="1"/>
  <c r="H16" i="1" s="1"/>
  <c r="G17" i="1"/>
  <c r="H17" i="1" s="1"/>
  <c r="G3" i="1"/>
  <c r="G15" i="1" l="1"/>
  <c r="H15" i="1" s="1"/>
  <c r="G14" i="1"/>
  <c r="K14" i="1" s="1"/>
  <c r="G13" i="1"/>
  <c r="K15" i="1"/>
  <c r="K17" i="1"/>
  <c r="G12" i="1"/>
  <c r="G19" i="1"/>
  <c r="G11" i="1"/>
  <c r="K9" i="1"/>
  <c r="G20" i="1"/>
  <c r="G18" i="1"/>
  <c r="G10" i="1"/>
  <c r="H14" i="1"/>
  <c r="H13" i="1"/>
  <c r="K16" i="1"/>
  <c r="K5" i="1"/>
  <c r="H7" i="1"/>
  <c r="H6" i="1"/>
  <c r="K8" i="1"/>
  <c r="K20" i="1" l="1"/>
  <c r="H20" i="1"/>
  <c r="H19" i="1"/>
  <c r="K19" i="1"/>
  <c r="K12" i="1"/>
  <c r="H12" i="1"/>
  <c r="K13" i="1"/>
  <c r="H18" i="1"/>
  <c r="K18" i="1"/>
  <c r="H11" i="1"/>
  <c r="K11" i="1"/>
  <c r="H10" i="1"/>
  <c r="K10" i="1"/>
</calcChain>
</file>

<file path=xl/sharedStrings.xml><?xml version="1.0" encoding="utf-8"?>
<sst xmlns="http://schemas.openxmlformats.org/spreadsheetml/2006/main" count="11" uniqueCount="11">
  <si>
    <t>(1) Producto diario (cantidad)</t>
  </si>
  <si>
    <t xml:space="preserve">(2) Numero de empleados </t>
  </si>
  <si>
    <t>(3) Producto marginal  =  cambio en (1)</t>
  </si>
  <si>
    <t>(4) Coste Variable = 72$ x (2)</t>
  </si>
  <si>
    <t>(5) Coste fijo (CF)</t>
  </si>
  <si>
    <t>(6) Costo total (CT) = (4) + (5)</t>
  </si>
  <si>
    <t>(7) Cosoto total medio (CTM) = (6) / (1)</t>
  </si>
  <si>
    <t>(8) Coste Variable medio =(CFM) (5) / (1)</t>
  </si>
  <si>
    <t>(9) Coste fijo medio (CFM) = (5)/(1)</t>
  </si>
  <si>
    <t>(10) Coste marginal (CM) = Cambio en (8) / cambio en (1)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</si>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</sst>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7" formatCode="_-&quot;$&quot;\ * #,##0_-;\-&quot;$&quot;\ * #,##0_-;_-&quot;$&quot;\ * &quot;-&quot;??_-;_-@_-"/>
    <numFmt numFmtId="191" formatCode="_-&quot;$&quot;\ * #,##0_-;\-&quot;$&quot;\ * #,##0_-;_-&quot;$&quot;\ * &quot;-&quot;??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91" fontId="0" fillId="0" borderId="0" xfId="0" applyNumberFormat="1"/>
    <xf numFmtId="167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center" wrapText="1"/>
    </xf>
    <xf numFmtId="167" fontId="0" fillId="2" borderId="1" xfId="1" applyNumberFormat="1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167" fontId="0" fillId="3" borderId="1" xfId="1" applyNumberFormat="1" applyFon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44" fontId="0" fillId="3" borderId="1" xfId="1" applyNumberFormat="1" applyFon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1414-D76F-4B2F-8E68-071D090A3FC4}">
  <dimension ref="B2:N47"/>
  <sheetViews>
    <sheetView tabSelected="1" workbookViewId="0">
      <selection activeCell="M10" sqref="M10"/>
    </sheetView>
  </sheetViews>
  <sheetFormatPr defaultRowHeight="14.4" x14ac:dyDescent="0.3"/>
  <cols>
    <col min="2" max="2" width="13.44140625" customWidth="1"/>
    <col min="3" max="3" width="12.109375" customWidth="1"/>
    <col min="4" max="4" width="13.44140625" customWidth="1"/>
    <col min="5" max="5" width="13.88671875" customWidth="1"/>
    <col min="6" max="6" width="9.77734375" customWidth="1"/>
    <col min="7" max="7" width="12.6640625" customWidth="1"/>
    <col min="8" max="8" width="13.44140625" customWidth="1"/>
    <col min="9" max="9" width="14.44140625" customWidth="1"/>
    <col min="10" max="10" width="14.109375" customWidth="1"/>
    <col min="11" max="11" width="13.77734375" customWidth="1"/>
    <col min="13" max="13" width="15.33203125" bestFit="1" customWidth="1"/>
  </cols>
  <sheetData>
    <row r="2" spans="2:14" ht="61.2" customHeight="1" x14ac:dyDescent="0.3">
      <c r="B2" s="5" t="s">
        <v>0</v>
      </c>
      <c r="C2" s="12" t="s">
        <v>1</v>
      </c>
      <c r="D2" s="5" t="s">
        <v>2</v>
      </c>
      <c r="E2" s="12" t="s">
        <v>3</v>
      </c>
      <c r="F2" s="5" t="s">
        <v>4</v>
      </c>
      <c r="G2" s="12" t="s">
        <v>5</v>
      </c>
      <c r="H2" s="5" t="s">
        <v>6</v>
      </c>
      <c r="I2" s="12" t="s">
        <v>7</v>
      </c>
      <c r="J2" s="5" t="s">
        <v>8</v>
      </c>
      <c r="K2" s="12" t="s">
        <v>9</v>
      </c>
    </row>
    <row r="3" spans="2:14" x14ac:dyDescent="0.3">
      <c r="B3" s="6">
        <v>0</v>
      </c>
      <c r="C3" s="13">
        <v>0</v>
      </c>
      <c r="D3" s="7"/>
      <c r="E3" s="14">
        <v>0</v>
      </c>
      <c r="F3" s="10">
        <v>200</v>
      </c>
      <c r="G3" s="16">
        <f>E3+F3</f>
        <v>200</v>
      </c>
      <c r="H3" s="11"/>
      <c r="I3" s="13"/>
      <c r="J3" s="6"/>
      <c r="K3" s="13"/>
    </row>
    <row r="4" spans="2:14" x14ac:dyDescent="0.3">
      <c r="B4" s="6">
        <v>100</v>
      </c>
      <c r="C4" s="13">
        <v>1</v>
      </c>
      <c r="D4" s="7">
        <f t="shared" ref="D4:D19" si="0">B4-B3</f>
        <v>100</v>
      </c>
      <c r="E4" s="15">
        <v>72</v>
      </c>
      <c r="F4" s="10">
        <v>200</v>
      </c>
      <c r="G4" s="16">
        <f>E4+F4</f>
        <v>272</v>
      </c>
      <c r="H4" s="11">
        <f>G4/B4</f>
        <v>2.72</v>
      </c>
      <c r="I4" s="17">
        <f>E4/B4</f>
        <v>0.72</v>
      </c>
      <c r="J4" s="11">
        <f>F4/B4</f>
        <v>2</v>
      </c>
      <c r="K4" s="18">
        <f>(G4-G3)/(B4-B3)</f>
        <v>0.72</v>
      </c>
      <c r="M4" s="1"/>
      <c r="N4" s="2"/>
    </row>
    <row r="5" spans="2:14" x14ac:dyDescent="0.3">
      <c r="B5" s="6">
        <v>207</v>
      </c>
      <c r="C5" s="13">
        <v>2</v>
      </c>
      <c r="D5" s="7">
        <f t="shared" si="0"/>
        <v>107</v>
      </c>
      <c r="E5" s="15">
        <f t="shared" ref="E5:E44" si="1">72*C5</f>
        <v>144</v>
      </c>
      <c r="F5" s="10">
        <v>200</v>
      </c>
      <c r="G5" s="16">
        <f t="shared" ref="G4:G42" si="2">E5+F5</f>
        <v>344</v>
      </c>
      <c r="H5" s="11">
        <f t="shared" ref="H5:H42" si="3">G5/B5</f>
        <v>1.6618357487922706</v>
      </c>
      <c r="I5" s="17">
        <f t="shared" ref="I5:I20" si="4">E5/B5</f>
        <v>0.69565217391304346</v>
      </c>
      <c r="J5" s="11">
        <f t="shared" ref="J5:J42" si="5">F5/B5</f>
        <v>0.96618357487922701</v>
      </c>
      <c r="K5" s="18">
        <f>(G5-G4)/(B5-B4)</f>
        <v>0.67289719626168221</v>
      </c>
    </row>
    <row r="6" spans="2:14" x14ac:dyDescent="0.3">
      <c r="B6" s="6">
        <v>321</v>
      </c>
      <c r="C6" s="13">
        <v>3</v>
      </c>
      <c r="D6" s="7">
        <f t="shared" si="0"/>
        <v>114</v>
      </c>
      <c r="E6" s="15">
        <f t="shared" si="1"/>
        <v>216</v>
      </c>
      <c r="F6" s="10">
        <v>200</v>
      </c>
      <c r="G6" s="16">
        <f t="shared" si="2"/>
        <v>416</v>
      </c>
      <c r="H6" s="11">
        <f t="shared" si="3"/>
        <v>1.2959501557632398</v>
      </c>
      <c r="I6" s="14">
        <f t="shared" si="4"/>
        <v>0.67289719626168221</v>
      </c>
      <c r="J6" s="11">
        <f t="shared" si="5"/>
        <v>0.62305295950155759</v>
      </c>
      <c r="K6" s="18">
        <f t="shared" ref="K5:K19" si="6">(G6-G5)/(B6-B5)</f>
        <v>0.63157894736842102</v>
      </c>
    </row>
    <row r="7" spans="2:14" x14ac:dyDescent="0.3">
      <c r="B7" s="6">
        <v>444</v>
      </c>
      <c r="C7" s="13">
        <v>4</v>
      </c>
      <c r="D7" s="7">
        <f t="shared" si="0"/>
        <v>123</v>
      </c>
      <c r="E7" s="15">
        <f t="shared" si="1"/>
        <v>288</v>
      </c>
      <c r="F7" s="10">
        <v>200</v>
      </c>
      <c r="G7" s="16">
        <f t="shared" si="2"/>
        <v>488</v>
      </c>
      <c r="H7" s="11">
        <f t="shared" si="3"/>
        <v>1.0990990990990992</v>
      </c>
      <c r="I7" s="14">
        <f t="shared" si="4"/>
        <v>0.64864864864864868</v>
      </c>
      <c r="J7" s="11">
        <f t="shared" si="5"/>
        <v>0.45045045045045046</v>
      </c>
      <c r="K7" s="18">
        <f t="shared" si="6"/>
        <v>0.58536585365853655</v>
      </c>
    </row>
    <row r="8" spans="2:14" x14ac:dyDescent="0.3">
      <c r="B8" s="6">
        <v>558</v>
      </c>
      <c r="C8" s="13">
        <v>5</v>
      </c>
      <c r="D8" s="7">
        <f t="shared" si="0"/>
        <v>114</v>
      </c>
      <c r="E8" s="15">
        <f t="shared" si="1"/>
        <v>360</v>
      </c>
      <c r="F8" s="10">
        <v>200</v>
      </c>
      <c r="G8" s="16">
        <f t="shared" si="2"/>
        <v>560</v>
      </c>
      <c r="H8" s="11">
        <f t="shared" si="3"/>
        <v>1.0035842293906809</v>
      </c>
      <c r="I8" s="14">
        <f t="shared" si="4"/>
        <v>0.64516129032258063</v>
      </c>
      <c r="J8" s="11">
        <f t="shared" si="5"/>
        <v>0.35842293906810035</v>
      </c>
      <c r="K8" s="18">
        <f t="shared" si="6"/>
        <v>0.63157894736842102</v>
      </c>
    </row>
    <row r="9" spans="2:14" x14ac:dyDescent="0.3">
      <c r="B9" s="6">
        <v>664</v>
      </c>
      <c r="C9" s="13">
        <v>6</v>
      </c>
      <c r="D9" s="7">
        <f t="shared" si="0"/>
        <v>106</v>
      </c>
      <c r="E9" s="15">
        <f t="shared" si="1"/>
        <v>432</v>
      </c>
      <c r="F9" s="10">
        <v>200</v>
      </c>
      <c r="G9" s="16">
        <f>E9+F9</f>
        <v>632</v>
      </c>
      <c r="H9" s="11">
        <f t="shared" si="3"/>
        <v>0.95180722891566261</v>
      </c>
      <c r="I9" s="14">
        <f t="shared" si="4"/>
        <v>0.6506024096385542</v>
      </c>
      <c r="J9" s="11">
        <f t="shared" si="5"/>
        <v>0.30120481927710846</v>
      </c>
      <c r="K9" s="18">
        <f t="shared" si="6"/>
        <v>0.67924528301886788</v>
      </c>
    </row>
    <row r="10" spans="2:14" x14ac:dyDescent="0.3">
      <c r="B10" s="6">
        <v>762</v>
      </c>
      <c r="C10" s="13">
        <v>7</v>
      </c>
      <c r="D10" s="7">
        <f t="shared" si="0"/>
        <v>98</v>
      </c>
      <c r="E10" s="15">
        <f t="shared" si="1"/>
        <v>504</v>
      </c>
      <c r="F10" s="10">
        <v>200</v>
      </c>
      <c r="G10" s="16">
        <f t="shared" si="2"/>
        <v>704</v>
      </c>
      <c r="H10" s="11">
        <f t="shared" si="3"/>
        <v>0.92388451443569553</v>
      </c>
      <c r="I10" s="14">
        <f t="shared" si="4"/>
        <v>0.66141732283464572</v>
      </c>
      <c r="J10" s="11">
        <f t="shared" si="5"/>
        <v>0.26246719160104987</v>
      </c>
      <c r="K10" s="18">
        <f t="shared" si="6"/>
        <v>0.73469387755102045</v>
      </c>
    </row>
    <row r="11" spans="2:14" x14ac:dyDescent="0.3">
      <c r="B11" s="6">
        <v>854</v>
      </c>
      <c r="C11" s="13">
        <v>8</v>
      </c>
      <c r="D11" s="7">
        <f t="shared" si="0"/>
        <v>92</v>
      </c>
      <c r="E11" s="15">
        <f t="shared" si="1"/>
        <v>576</v>
      </c>
      <c r="F11" s="10">
        <v>200</v>
      </c>
      <c r="G11" s="16">
        <f t="shared" si="2"/>
        <v>776</v>
      </c>
      <c r="H11" s="11">
        <f t="shared" si="3"/>
        <v>0.90866510538641687</v>
      </c>
      <c r="I11" s="14">
        <f t="shared" si="4"/>
        <v>0.67447306791569084</v>
      </c>
      <c r="J11" s="11">
        <f t="shared" si="5"/>
        <v>0.23419203747072601</v>
      </c>
      <c r="K11" s="18">
        <f t="shared" si="6"/>
        <v>0.78260869565217395</v>
      </c>
    </row>
    <row r="12" spans="2:14" x14ac:dyDescent="0.3">
      <c r="B12" s="6">
        <v>939</v>
      </c>
      <c r="C12" s="13">
        <v>9</v>
      </c>
      <c r="D12" s="7">
        <f t="shared" si="0"/>
        <v>85</v>
      </c>
      <c r="E12" s="15">
        <f t="shared" si="1"/>
        <v>648</v>
      </c>
      <c r="F12" s="10">
        <v>200</v>
      </c>
      <c r="G12" s="16">
        <f t="shared" si="2"/>
        <v>848</v>
      </c>
      <c r="H12" s="11">
        <f t="shared" si="3"/>
        <v>0.90308839190628332</v>
      </c>
      <c r="I12" s="14">
        <f t="shared" si="4"/>
        <v>0.69009584664536738</v>
      </c>
      <c r="J12" s="11">
        <f t="shared" si="5"/>
        <v>0.21299254526091588</v>
      </c>
      <c r="K12" s="18">
        <f t="shared" si="6"/>
        <v>0.84705882352941175</v>
      </c>
    </row>
    <row r="13" spans="2:14" x14ac:dyDescent="0.3">
      <c r="B13" s="7">
        <v>1019</v>
      </c>
      <c r="C13" s="13">
        <v>10</v>
      </c>
      <c r="D13" s="7">
        <f t="shared" si="0"/>
        <v>80</v>
      </c>
      <c r="E13" s="15">
        <f t="shared" si="1"/>
        <v>720</v>
      </c>
      <c r="F13" s="10">
        <v>200</v>
      </c>
      <c r="G13" s="16">
        <f t="shared" si="2"/>
        <v>920</v>
      </c>
      <c r="H13" s="11">
        <f t="shared" si="3"/>
        <v>0.90284592737978409</v>
      </c>
      <c r="I13" s="14">
        <f t="shared" si="4"/>
        <v>0.70657507360157012</v>
      </c>
      <c r="J13" s="11">
        <f t="shared" si="5"/>
        <v>0.19627085377821393</v>
      </c>
      <c r="K13" s="18">
        <f t="shared" si="6"/>
        <v>0.9</v>
      </c>
    </row>
    <row r="14" spans="2:14" x14ac:dyDescent="0.3">
      <c r="B14" s="7">
        <v>1092</v>
      </c>
      <c r="C14" s="13">
        <v>11</v>
      </c>
      <c r="D14" s="7">
        <f t="shared" si="0"/>
        <v>73</v>
      </c>
      <c r="E14" s="15">
        <f t="shared" si="1"/>
        <v>792</v>
      </c>
      <c r="F14" s="10">
        <v>200</v>
      </c>
      <c r="G14" s="16">
        <f t="shared" si="2"/>
        <v>992</v>
      </c>
      <c r="H14" s="11">
        <f t="shared" si="3"/>
        <v>0.90842490842490842</v>
      </c>
      <c r="I14" s="14">
        <f t="shared" si="4"/>
        <v>0.72527472527472525</v>
      </c>
      <c r="J14" s="11">
        <f t="shared" si="5"/>
        <v>0.18315018315018314</v>
      </c>
      <c r="K14" s="18">
        <f t="shared" si="6"/>
        <v>0.98630136986301364</v>
      </c>
    </row>
    <row r="15" spans="2:14" x14ac:dyDescent="0.3">
      <c r="B15" s="7">
        <v>1161</v>
      </c>
      <c r="C15" s="13">
        <v>12</v>
      </c>
      <c r="D15" s="7">
        <f t="shared" si="0"/>
        <v>69</v>
      </c>
      <c r="E15" s="15">
        <f t="shared" si="1"/>
        <v>864</v>
      </c>
      <c r="F15" s="10">
        <v>200</v>
      </c>
      <c r="G15" s="16">
        <f t="shared" si="2"/>
        <v>1064</v>
      </c>
      <c r="H15" s="11">
        <f t="shared" si="3"/>
        <v>0.91645133505598619</v>
      </c>
      <c r="I15" s="14">
        <f t="shared" si="4"/>
        <v>0.7441860465116279</v>
      </c>
      <c r="J15" s="11">
        <f t="shared" si="5"/>
        <v>0.17226528854435832</v>
      </c>
      <c r="K15" s="18">
        <f t="shared" si="6"/>
        <v>1.0434782608695652</v>
      </c>
    </row>
    <row r="16" spans="2:14" x14ac:dyDescent="0.3">
      <c r="B16" s="7">
        <v>1225</v>
      </c>
      <c r="C16" s="13">
        <v>13</v>
      </c>
      <c r="D16" s="7">
        <f t="shared" si="0"/>
        <v>64</v>
      </c>
      <c r="E16" s="15">
        <f t="shared" si="1"/>
        <v>936</v>
      </c>
      <c r="F16" s="10">
        <v>200</v>
      </c>
      <c r="G16" s="16">
        <f t="shared" si="2"/>
        <v>1136</v>
      </c>
      <c r="H16" s="11">
        <f t="shared" si="3"/>
        <v>0.92734693877551022</v>
      </c>
      <c r="I16" s="14">
        <f t="shared" si="4"/>
        <v>0.76408163265306117</v>
      </c>
      <c r="J16" s="11">
        <f t="shared" si="5"/>
        <v>0.16326530612244897</v>
      </c>
      <c r="K16" s="18">
        <f t="shared" si="6"/>
        <v>1.125</v>
      </c>
    </row>
    <row r="17" spans="2:11" x14ac:dyDescent="0.3">
      <c r="B17" s="7">
        <v>1284</v>
      </c>
      <c r="C17" s="13">
        <v>14</v>
      </c>
      <c r="D17" s="7">
        <f t="shared" si="0"/>
        <v>59</v>
      </c>
      <c r="E17" s="15">
        <f t="shared" si="1"/>
        <v>1008</v>
      </c>
      <c r="F17" s="10">
        <v>200</v>
      </c>
      <c r="G17" s="16">
        <f t="shared" si="2"/>
        <v>1208</v>
      </c>
      <c r="H17" s="11">
        <f t="shared" si="3"/>
        <v>0.94080996884735202</v>
      </c>
      <c r="I17" s="14">
        <f t="shared" si="4"/>
        <v>0.78504672897196259</v>
      </c>
      <c r="J17" s="11">
        <f t="shared" si="5"/>
        <v>0.1557632398753894</v>
      </c>
      <c r="K17" s="18">
        <f t="shared" si="6"/>
        <v>1.2203389830508475</v>
      </c>
    </row>
    <row r="18" spans="2:11" x14ac:dyDescent="0.3">
      <c r="B18" s="7">
        <v>1339</v>
      </c>
      <c r="C18" s="13">
        <v>15</v>
      </c>
      <c r="D18" s="7">
        <f t="shared" si="0"/>
        <v>55</v>
      </c>
      <c r="E18" s="15">
        <f t="shared" si="1"/>
        <v>1080</v>
      </c>
      <c r="F18" s="10">
        <v>200</v>
      </c>
      <c r="G18" s="16">
        <f t="shared" si="2"/>
        <v>1280</v>
      </c>
      <c r="H18" s="11">
        <f t="shared" si="3"/>
        <v>0.95593726661687828</v>
      </c>
      <c r="I18" s="14">
        <f t="shared" si="4"/>
        <v>0.80657206870799103</v>
      </c>
      <c r="J18" s="11">
        <f t="shared" si="5"/>
        <v>0.14936519790888722</v>
      </c>
      <c r="K18" s="18">
        <f t="shared" si="6"/>
        <v>1.3090909090909091</v>
      </c>
    </row>
    <row r="19" spans="2:11" x14ac:dyDescent="0.3">
      <c r="B19" s="7">
        <v>1390</v>
      </c>
      <c r="C19" s="13">
        <v>16</v>
      </c>
      <c r="D19" s="7">
        <f t="shared" si="0"/>
        <v>51</v>
      </c>
      <c r="E19" s="15">
        <f t="shared" si="1"/>
        <v>1152</v>
      </c>
      <c r="F19" s="10">
        <v>200</v>
      </c>
      <c r="G19" s="16">
        <f t="shared" si="2"/>
        <v>1352</v>
      </c>
      <c r="H19" s="11">
        <f t="shared" si="3"/>
        <v>0.97266187050359709</v>
      </c>
      <c r="I19" s="14">
        <f t="shared" si="4"/>
        <v>0.82877697841726616</v>
      </c>
      <c r="J19" s="11">
        <f t="shared" si="5"/>
        <v>0.14388489208633093</v>
      </c>
      <c r="K19" s="18">
        <f t="shared" si="6"/>
        <v>1.411764705882353</v>
      </c>
    </row>
    <row r="20" spans="2:11" x14ac:dyDescent="0.3">
      <c r="B20" s="7">
        <v>1438</v>
      </c>
      <c r="C20" s="13">
        <v>17</v>
      </c>
      <c r="D20" s="7">
        <f>B20-B19</f>
        <v>48</v>
      </c>
      <c r="E20" s="15">
        <f t="shared" si="1"/>
        <v>1224</v>
      </c>
      <c r="F20" s="10">
        <v>200</v>
      </c>
      <c r="G20" s="16">
        <f t="shared" si="2"/>
        <v>1424</v>
      </c>
      <c r="H20" s="11">
        <f t="shared" si="3"/>
        <v>0.99026425591098743</v>
      </c>
      <c r="I20" s="14">
        <f>E20/B20</f>
        <v>0.85118219749652291</v>
      </c>
      <c r="J20" s="11">
        <f t="shared" si="5"/>
        <v>0.13908205841446453</v>
      </c>
      <c r="K20" s="18">
        <f t="shared" ref="K5:K42" si="7">(G20-G19)/(B20-B19)</f>
        <v>1.5</v>
      </c>
    </row>
    <row r="21" spans="2:11" x14ac:dyDescent="0.3">
      <c r="B21" s="8">
        <v>1483</v>
      </c>
      <c r="C21" s="13">
        <f>C20+1</f>
        <v>18</v>
      </c>
      <c r="D21" s="7">
        <f t="shared" ref="D21:D36" si="8">B21-B20</f>
        <v>45</v>
      </c>
      <c r="E21" s="15">
        <f t="shared" si="1"/>
        <v>1296</v>
      </c>
      <c r="F21" s="10">
        <v>200</v>
      </c>
      <c r="G21" s="16">
        <f t="shared" si="2"/>
        <v>1496</v>
      </c>
      <c r="H21" s="11">
        <f t="shared" si="3"/>
        <v>1.0087660148347943</v>
      </c>
      <c r="I21" s="14">
        <f t="shared" ref="I21:I42" si="9">E21/B21</f>
        <v>0.87390424814565071</v>
      </c>
      <c r="J21" s="11">
        <f t="shared" si="5"/>
        <v>0.13486176668914363</v>
      </c>
      <c r="K21" s="18">
        <f t="shared" si="7"/>
        <v>1.6</v>
      </c>
    </row>
    <row r="22" spans="2:11" x14ac:dyDescent="0.3">
      <c r="B22" s="8">
        <v>1525</v>
      </c>
      <c r="C22" s="13">
        <f t="shared" ref="C22:C47" si="10">C21+1</f>
        <v>19</v>
      </c>
      <c r="D22" s="7">
        <f t="shared" si="8"/>
        <v>42</v>
      </c>
      <c r="E22" s="15">
        <f t="shared" si="1"/>
        <v>1368</v>
      </c>
      <c r="F22" s="10">
        <v>200</v>
      </c>
      <c r="G22" s="16">
        <f t="shared" si="2"/>
        <v>1568</v>
      </c>
      <c r="H22" s="11">
        <f t="shared" si="3"/>
        <v>1.0281967213114753</v>
      </c>
      <c r="I22" s="14">
        <f t="shared" si="9"/>
        <v>0.89704918032786884</v>
      </c>
      <c r="J22" s="11">
        <f t="shared" si="5"/>
        <v>0.13114754098360656</v>
      </c>
      <c r="K22" s="18">
        <f t="shared" si="7"/>
        <v>1.7142857142857142</v>
      </c>
    </row>
    <row r="23" spans="2:11" x14ac:dyDescent="0.3">
      <c r="B23" s="8">
        <v>1564</v>
      </c>
      <c r="C23" s="13">
        <f t="shared" si="10"/>
        <v>20</v>
      </c>
      <c r="D23" s="7">
        <f t="shared" si="8"/>
        <v>39</v>
      </c>
      <c r="E23" s="15">
        <f t="shared" si="1"/>
        <v>1440</v>
      </c>
      <c r="F23" s="10">
        <v>200</v>
      </c>
      <c r="G23" s="16">
        <f t="shared" si="2"/>
        <v>1640</v>
      </c>
      <c r="H23" s="11">
        <f t="shared" si="3"/>
        <v>1.0485933503836318</v>
      </c>
      <c r="I23" s="14">
        <f t="shared" si="9"/>
        <v>0.92071611253196928</v>
      </c>
      <c r="J23" s="11">
        <f t="shared" si="5"/>
        <v>0.12787723785166241</v>
      </c>
      <c r="K23" s="18">
        <f t="shared" si="7"/>
        <v>1.8461538461538463</v>
      </c>
    </row>
    <row r="24" spans="2:11" x14ac:dyDescent="0.3">
      <c r="B24" s="8">
        <v>1600</v>
      </c>
      <c r="C24" s="13">
        <f t="shared" si="10"/>
        <v>21</v>
      </c>
      <c r="D24" s="7">
        <f t="shared" si="8"/>
        <v>36</v>
      </c>
      <c r="E24" s="15">
        <f t="shared" si="1"/>
        <v>1512</v>
      </c>
      <c r="F24" s="10">
        <v>200</v>
      </c>
      <c r="G24" s="16">
        <f t="shared" si="2"/>
        <v>1712</v>
      </c>
      <c r="H24" s="11">
        <f t="shared" si="3"/>
        <v>1.07</v>
      </c>
      <c r="I24" s="14">
        <f t="shared" si="9"/>
        <v>0.94499999999999995</v>
      </c>
      <c r="J24" s="11">
        <f t="shared" si="5"/>
        <v>0.125</v>
      </c>
      <c r="K24" s="18">
        <f t="shared" si="7"/>
        <v>2</v>
      </c>
    </row>
    <row r="25" spans="2:11" x14ac:dyDescent="0.3">
      <c r="B25" s="9">
        <v>1633</v>
      </c>
      <c r="C25" s="13">
        <f t="shared" si="10"/>
        <v>22</v>
      </c>
      <c r="D25" s="7">
        <f t="shared" si="8"/>
        <v>33</v>
      </c>
      <c r="E25" s="15">
        <f t="shared" si="1"/>
        <v>1584</v>
      </c>
      <c r="F25" s="10">
        <v>200</v>
      </c>
      <c r="G25" s="16">
        <f t="shared" si="2"/>
        <v>1784</v>
      </c>
      <c r="H25" s="11">
        <f t="shared" si="3"/>
        <v>1.0924678505817513</v>
      </c>
      <c r="I25" s="14">
        <f t="shared" si="9"/>
        <v>0.96999387630128597</v>
      </c>
      <c r="J25" s="11">
        <f t="shared" si="5"/>
        <v>0.1224739742804654</v>
      </c>
      <c r="K25" s="18">
        <f t="shared" si="7"/>
        <v>2.1818181818181817</v>
      </c>
    </row>
    <row r="26" spans="2:11" x14ac:dyDescent="0.3">
      <c r="B26" s="9">
        <v>1663</v>
      </c>
      <c r="C26" s="13">
        <f t="shared" si="10"/>
        <v>23</v>
      </c>
      <c r="D26" s="7">
        <f t="shared" si="8"/>
        <v>30</v>
      </c>
      <c r="E26" s="15">
        <f t="shared" si="1"/>
        <v>1656</v>
      </c>
      <c r="F26" s="10">
        <v>200</v>
      </c>
      <c r="G26" s="16">
        <f t="shared" si="2"/>
        <v>1856</v>
      </c>
      <c r="H26" s="11">
        <f t="shared" si="3"/>
        <v>1.1160553217077571</v>
      </c>
      <c r="I26" s="14">
        <f t="shared" si="9"/>
        <v>0.99579073962717979</v>
      </c>
      <c r="J26" s="11">
        <f t="shared" si="5"/>
        <v>0.12026458208057728</v>
      </c>
      <c r="K26" s="18">
        <f t="shared" si="7"/>
        <v>2.4</v>
      </c>
    </row>
    <row r="27" spans="2:11" x14ac:dyDescent="0.3">
      <c r="B27" s="9">
        <v>1690</v>
      </c>
      <c r="C27" s="13">
        <f t="shared" si="10"/>
        <v>24</v>
      </c>
      <c r="D27" s="7">
        <f t="shared" si="8"/>
        <v>27</v>
      </c>
      <c r="E27" s="15">
        <f t="shared" si="1"/>
        <v>1728</v>
      </c>
      <c r="F27" s="10">
        <v>200</v>
      </c>
      <c r="G27" s="16">
        <f t="shared" si="2"/>
        <v>1928</v>
      </c>
      <c r="H27" s="11">
        <f t="shared" si="3"/>
        <v>1.140828402366864</v>
      </c>
      <c r="I27" s="14">
        <f t="shared" si="9"/>
        <v>1.0224852071005917</v>
      </c>
      <c r="J27" s="11">
        <f t="shared" si="5"/>
        <v>0.11834319526627218</v>
      </c>
      <c r="K27" s="18">
        <f t="shared" si="7"/>
        <v>2.6666666666666665</v>
      </c>
    </row>
    <row r="28" spans="2:11" x14ac:dyDescent="0.3">
      <c r="B28" s="8">
        <v>1714</v>
      </c>
      <c r="C28" s="13">
        <f t="shared" si="10"/>
        <v>25</v>
      </c>
      <c r="D28" s="7">
        <f t="shared" si="8"/>
        <v>24</v>
      </c>
      <c r="E28" s="15">
        <f t="shared" si="1"/>
        <v>1800</v>
      </c>
      <c r="F28" s="10">
        <v>200</v>
      </c>
      <c r="G28" s="16">
        <f t="shared" si="2"/>
        <v>2000</v>
      </c>
      <c r="H28" s="11">
        <f t="shared" si="3"/>
        <v>1.1668611435239207</v>
      </c>
      <c r="I28" s="14">
        <f t="shared" si="9"/>
        <v>1.0501750291715286</v>
      </c>
      <c r="J28" s="11">
        <f t="shared" si="5"/>
        <v>0.11668611435239207</v>
      </c>
      <c r="K28" s="18">
        <f t="shared" si="7"/>
        <v>3</v>
      </c>
    </row>
    <row r="29" spans="2:11" x14ac:dyDescent="0.3">
      <c r="B29" s="8">
        <v>1735</v>
      </c>
      <c r="C29" s="13">
        <f t="shared" si="10"/>
        <v>26</v>
      </c>
      <c r="D29" s="7">
        <f t="shared" si="8"/>
        <v>21</v>
      </c>
      <c r="E29" s="15">
        <f t="shared" si="1"/>
        <v>1872</v>
      </c>
      <c r="F29" s="10">
        <v>200</v>
      </c>
      <c r="G29" s="16">
        <f t="shared" si="2"/>
        <v>2072</v>
      </c>
      <c r="H29" s="11">
        <f t="shared" si="3"/>
        <v>1.1942363112391932</v>
      </c>
      <c r="I29" s="14">
        <f t="shared" si="9"/>
        <v>1.0789625360230548</v>
      </c>
      <c r="J29" s="11">
        <f t="shared" si="5"/>
        <v>0.11527377521613832</v>
      </c>
      <c r="K29" s="18">
        <f t="shared" si="7"/>
        <v>3.4285714285714284</v>
      </c>
    </row>
    <row r="30" spans="2:11" x14ac:dyDescent="0.3">
      <c r="B30" s="8">
        <v>1753</v>
      </c>
      <c r="C30" s="13">
        <f t="shared" si="10"/>
        <v>27</v>
      </c>
      <c r="D30" s="7">
        <f t="shared" si="8"/>
        <v>18</v>
      </c>
      <c r="E30" s="15">
        <f t="shared" si="1"/>
        <v>1944</v>
      </c>
      <c r="F30" s="10">
        <v>200</v>
      </c>
      <c r="G30" s="16">
        <f t="shared" si="2"/>
        <v>2144</v>
      </c>
      <c r="H30" s="11">
        <f t="shared" si="3"/>
        <v>1.2230462065031376</v>
      </c>
      <c r="I30" s="14">
        <f t="shared" si="9"/>
        <v>1.1089560752994867</v>
      </c>
      <c r="J30" s="11">
        <f t="shared" si="5"/>
        <v>0.11409013120365089</v>
      </c>
      <c r="K30" s="18">
        <f t="shared" si="7"/>
        <v>4</v>
      </c>
    </row>
    <row r="31" spans="2:11" x14ac:dyDescent="0.3">
      <c r="B31" s="8">
        <v>1768</v>
      </c>
      <c r="C31" s="13">
        <f t="shared" si="10"/>
        <v>28</v>
      </c>
      <c r="D31" s="7">
        <f t="shared" si="8"/>
        <v>15</v>
      </c>
      <c r="E31" s="15">
        <f t="shared" si="1"/>
        <v>2016</v>
      </c>
      <c r="F31" s="10">
        <v>200</v>
      </c>
      <c r="G31" s="16">
        <f t="shared" si="2"/>
        <v>2216</v>
      </c>
      <c r="H31" s="11">
        <f t="shared" si="3"/>
        <v>1.253393665158371</v>
      </c>
      <c r="I31" s="14">
        <f t="shared" si="9"/>
        <v>1.1402714932126696</v>
      </c>
      <c r="J31" s="11">
        <f t="shared" si="5"/>
        <v>0.11312217194570136</v>
      </c>
      <c r="K31" s="18">
        <f t="shared" si="7"/>
        <v>4.8</v>
      </c>
    </row>
    <row r="32" spans="2:11" x14ac:dyDescent="0.3">
      <c r="B32" s="8">
        <v>1780</v>
      </c>
      <c r="C32" s="13">
        <f t="shared" si="10"/>
        <v>29</v>
      </c>
      <c r="D32" s="7">
        <f t="shared" si="8"/>
        <v>12</v>
      </c>
      <c r="E32" s="15">
        <f t="shared" si="1"/>
        <v>2088</v>
      </c>
      <c r="F32" s="10">
        <v>200</v>
      </c>
      <c r="G32" s="16">
        <f t="shared" si="2"/>
        <v>2288</v>
      </c>
      <c r="H32" s="11">
        <f t="shared" si="3"/>
        <v>1.2853932584269663</v>
      </c>
      <c r="I32" s="14">
        <f t="shared" si="9"/>
        <v>1.1730337078651685</v>
      </c>
      <c r="J32" s="11">
        <f t="shared" si="5"/>
        <v>0.11235955056179775</v>
      </c>
      <c r="K32" s="18">
        <f t="shared" si="7"/>
        <v>6</v>
      </c>
    </row>
    <row r="33" spans="2:12" x14ac:dyDescent="0.3">
      <c r="B33" s="8">
        <v>1789</v>
      </c>
      <c r="C33" s="13">
        <f t="shared" si="10"/>
        <v>30</v>
      </c>
      <c r="D33" s="7">
        <f t="shared" si="8"/>
        <v>9</v>
      </c>
      <c r="E33" s="15">
        <f t="shared" si="1"/>
        <v>2160</v>
      </c>
      <c r="F33" s="10">
        <v>200</v>
      </c>
      <c r="G33" s="16">
        <f t="shared" si="2"/>
        <v>2360</v>
      </c>
      <c r="H33" s="11">
        <f t="shared" si="3"/>
        <v>1.3191727221911682</v>
      </c>
      <c r="I33" s="14">
        <f t="shared" si="9"/>
        <v>1.2073784237003913</v>
      </c>
      <c r="J33" s="11">
        <f t="shared" si="5"/>
        <v>0.11179429849077697</v>
      </c>
      <c r="K33" s="18">
        <f t="shared" si="7"/>
        <v>8</v>
      </c>
    </row>
    <row r="34" spans="2:12" x14ac:dyDescent="0.3">
      <c r="B34" s="8">
        <v>1795</v>
      </c>
      <c r="C34" s="13">
        <f t="shared" si="10"/>
        <v>31</v>
      </c>
      <c r="D34" s="7">
        <f t="shared" si="8"/>
        <v>6</v>
      </c>
      <c r="E34" s="15">
        <f t="shared" si="1"/>
        <v>2232</v>
      </c>
      <c r="F34" s="10">
        <v>200</v>
      </c>
      <c r="G34" s="16">
        <f t="shared" si="2"/>
        <v>2432</v>
      </c>
      <c r="H34" s="11">
        <f t="shared" si="3"/>
        <v>1.354874651810585</v>
      </c>
      <c r="I34" s="14">
        <f t="shared" si="9"/>
        <v>1.2434540389972144</v>
      </c>
      <c r="J34" s="11">
        <f t="shared" si="5"/>
        <v>0.11142061281337047</v>
      </c>
      <c r="K34" s="18">
        <f t="shared" si="7"/>
        <v>12</v>
      </c>
    </row>
    <row r="35" spans="2:12" x14ac:dyDescent="0.3">
      <c r="B35" s="8">
        <v>1798</v>
      </c>
      <c r="C35" s="13">
        <f t="shared" si="10"/>
        <v>32</v>
      </c>
      <c r="D35" s="7">
        <f t="shared" si="8"/>
        <v>3</v>
      </c>
      <c r="E35" s="15">
        <f t="shared" si="1"/>
        <v>2304</v>
      </c>
      <c r="F35" s="10">
        <v>200</v>
      </c>
      <c r="G35" s="16">
        <f t="shared" si="2"/>
        <v>2504</v>
      </c>
      <c r="H35" s="11">
        <f t="shared" si="3"/>
        <v>1.39265850945495</v>
      </c>
      <c r="I35" s="14">
        <f t="shared" si="9"/>
        <v>1.2814238042269188</v>
      </c>
      <c r="J35" s="11">
        <f t="shared" si="5"/>
        <v>0.11123470522803114</v>
      </c>
      <c r="K35" s="18">
        <f t="shared" si="7"/>
        <v>24</v>
      </c>
      <c r="L35" t="s">
        <v>10</v>
      </c>
    </row>
    <row r="36" spans="2:12" x14ac:dyDescent="0.3">
      <c r="B36" s="7">
        <v>1798</v>
      </c>
      <c r="C36" s="13">
        <f t="shared" si="10"/>
        <v>33</v>
      </c>
      <c r="D36" s="7">
        <f t="shared" si="8"/>
        <v>0</v>
      </c>
      <c r="E36" s="15">
        <f t="shared" si="1"/>
        <v>2376</v>
      </c>
      <c r="F36" s="10">
        <v>200</v>
      </c>
      <c r="G36" s="16">
        <f t="shared" si="2"/>
        <v>2576</v>
      </c>
      <c r="H36" s="11">
        <f t="shared" si="3"/>
        <v>1.4327030033370411</v>
      </c>
      <c r="I36" s="14">
        <f t="shared" si="9"/>
        <v>1.32146829810901</v>
      </c>
      <c r="J36" s="11">
        <f t="shared" si="5"/>
        <v>0.11123470522803114</v>
      </c>
      <c r="K36" s="18" t="e">
        <f>(G36-G35)/(B36-B35)</f>
        <v>#DIV/0!</v>
      </c>
    </row>
    <row r="37" spans="2:12" x14ac:dyDescent="0.3">
      <c r="B37" s="8">
        <v>1795</v>
      </c>
      <c r="C37" s="13">
        <f t="shared" si="10"/>
        <v>34</v>
      </c>
      <c r="D37" s="7">
        <f t="shared" ref="D36:D40" si="11">B37-B36</f>
        <v>-3</v>
      </c>
      <c r="E37" s="15">
        <f t="shared" si="1"/>
        <v>2448</v>
      </c>
      <c r="F37" s="10">
        <v>200</v>
      </c>
      <c r="G37" s="16">
        <f t="shared" si="2"/>
        <v>2648</v>
      </c>
      <c r="H37" s="11">
        <f t="shared" si="3"/>
        <v>1.4752089136490252</v>
      </c>
      <c r="I37" s="14">
        <f t="shared" si="9"/>
        <v>1.3637883008356546</v>
      </c>
      <c r="J37" s="11">
        <f t="shared" si="5"/>
        <v>0.11142061281337047</v>
      </c>
      <c r="K37" s="18">
        <f t="shared" si="7"/>
        <v>-24</v>
      </c>
    </row>
    <row r="38" spans="2:12" x14ac:dyDescent="0.3">
      <c r="B38" s="8">
        <v>1789</v>
      </c>
      <c r="C38" s="13">
        <f t="shared" si="10"/>
        <v>35</v>
      </c>
      <c r="D38" s="7">
        <f t="shared" si="11"/>
        <v>-6</v>
      </c>
      <c r="E38" s="15">
        <f t="shared" si="1"/>
        <v>2520</v>
      </c>
      <c r="F38" s="10">
        <v>200</v>
      </c>
      <c r="G38" s="16">
        <f t="shared" si="2"/>
        <v>2720</v>
      </c>
      <c r="H38" s="11">
        <f t="shared" si="3"/>
        <v>1.5204024594745669</v>
      </c>
      <c r="I38" s="14">
        <f t="shared" si="9"/>
        <v>1.4086081609837899</v>
      </c>
      <c r="J38" s="11">
        <f t="shared" si="5"/>
        <v>0.11179429849077697</v>
      </c>
      <c r="K38" s="18">
        <f t="shared" si="7"/>
        <v>-12</v>
      </c>
    </row>
    <row r="39" spans="2:12" x14ac:dyDescent="0.3">
      <c r="B39" s="8">
        <v>1779</v>
      </c>
      <c r="C39" s="13">
        <f t="shared" si="10"/>
        <v>36</v>
      </c>
      <c r="D39" s="7">
        <f t="shared" si="11"/>
        <v>-10</v>
      </c>
      <c r="E39" s="15">
        <f t="shared" si="1"/>
        <v>2592</v>
      </c>
      <c r="F39" s="10">
        <v>200</v>
      </c>
      <c r="G39" s="16">
        <f t="shared" si="2"/>
        <v>2792</v>
      </c>
      <c r="H39" s="11">
        <f t="shared" si="3"/>
        <v>1.5694210230466554</v>
      </c>
      <c r="I39" s="14">
        <f t="shared" si="9"/>
        <v>1.4569983136593592</v>
      </c>
      <c r="J39" s="11">
        <f t="shared" si="5"/>
        <v>0.11242270938729623</v>
      </c>
      <c r="K39" s="18">
        <f t="shared" si="7"/>
        <v>-7.2</v>
      </c>
    </row>
    <row r="40" spans="2:12" x14ac:dyDescent="0.3">
      <c r="B40" s="8">
        <v>1924</v>
      </c>
      <c r="C40" s="13">
        <f t="shared" si="10"/>
        <v>37</v>
      </c>
      <c r="D40" s="7">
        <f t="shared" si="11"/>
        <v>145</v>
      </c>
      <c r="E40" s="15">
        <f t="shared" si="1"/>
        <v>2664</v>
      </c>
      <c r="F40" s="10">
        <v>200</v>
      </c>
      <c r="G40" s="16">
        <f t="shared" si="2"/>
        <v>2864</v>
      </c>
      <c r="H40" s="11">
        <f t="shared" si="3"/>
        <v>1.4885654885654886</v>
      </c>
      <c r="I40" s="14">
        <f t="shared" si="9"/>
        <v>1.3846153846153846</v>
      </c>
      <c r="J40" s="11">
        <f t="shared" si="5"/>
        <v>0.10395010395010396</v>
      </c>
      <c r="K40" s="18">
        <f t="shared" si="7"/>
        <v>0.49655172413793103</v>
      </c>
    </row>
    <row r="41" spans="2:12" x14ac:dyDescent="0.3">
      <c r="B41" s="8">
        <v>1934</v>
      </c>
      <c r="C41" s="13">
        <f t="shared" si="10"/>
        <v>38</v>
      </c>
      <c r="D41" s="7">
        <f>B41-B40</f>
        <v>10</v>
      </c>
      <c r="E41" s="15">
        <f t="shared" si="1"/>
        <v>2736</v>
      </c>
      <c r="F41" s="10">
        <v>200</v>
      </c>
      <c r="G41" s="16">
        <f t="shared" si="2"/>
        <v>2936</v>
      </c>
      <c r="H41" s="11">
        <f t="shared" si="3"/>
        <v>1.5180972078593589</v>
      </c>
      <c r="I41" s="14">
        <f t="shared" si="9"/>
        <v>1.4146845915201656</v>
      </c>
      <c r="J41" s="11">
        <f t="shared" si="5"/>
        <v>0.10341261633919338</v>
      </c>
      <c r="K41" s="18">
        <f t="shared" si="7"/>
        <v>7.2</v>
      </c>
    </row>
    <row r="42" spans="2:12" x14ac:dyDescent="0.3">
      <c r="B42" s="8">
        <v>1834</v>
      </c>
      <c r="C42" s="13">
        <f t="shared" si="10"/>
        <v>39</v>
      </c>
      <c r="D42" s="7">
        <f>B42-B41</f>
        <v>-100</v>
      </c>
      <c r="E42" s="15">
        <f t="shared" si="1"/>
        <v>2808</v>
      </c>
      <c r="F42" s="10">
        <v>200</v>
      </c>
      <c r="G42" s="16">
        <f t="shared" si="2"/>
        <v>3008</v>
      </c>
      <c r="H42" s="11">
        <f t="shared" si="3"/>
        <v>1.6401308615049073</v>
      </c>
      <c r="I42" s="14">
        <f t="shared" si="9"/>
        <v>1.5310796074154853</v>
      </c>
      <c r="J42" s="11">
        <f t="shared" si="5"/>
        <v>0.10905125408942203</v>
      </c>
      <c r="K42" s="18">
        <f t="shared" si="7"/>
        <v>-0.72</v>
      </c>
    </row>
    <row r="43" spans="2:12" x14ac:dyDescent="0.3">
      <c r="B43" s="3"/>
      <c r="C43" s="4"/>
      <c r="D43" s="3"/>
      <c r="E43" s="3"/>
      <c r="F43" s="3"/>
      <c r="G43" s="3"/>
      <c r="H43" s="3"/>
      <c r="I43" s="3"/>
      <c r="J43" s="3"/>
      <c r="K43" s="3"/>
    </row>
    <row r="44" spans="2:12" x14ac:dyDescent="0.3">
      <c r="B44" s="3"/>
      <c r="C44" s="4"/>
      <c r="D44" s="3"/>
      <c r="E44" s="3"/>
      <c r="F44" s="3"/>
      <c r="G44" s="3"/>
      <c r="H44" s="3"/>
      <c r="I44" s="3"/>
      <c r="J44" s="3"/>
      <c r="K44" s="3"/>
    </row>
    <row r="45" spans="2:12" x14ac:dyDescent="0.3">
      <c r="B45" s="3"/>
      <c r="C45" s="4"/>
      <c r="D45" s="3"/>
      <c r="E45" s="3"/>
      <c r="F45" s="3"/>
      <c r="G45" s="3"/>
      <c r="H45" s="3"/>
      <c r="I45" s="3"/>
      <c r="J45" s="3"/>
      <c r="K45" s="3"/>
    </row>
    <row r="46" spans="2:12" x14ac:dyDescent="0.3">
      <c r="B46" s="3"/>
      <c r="C46" s="4"/>
      <c r="D46" s="3"/>
      <c r="E46" s="3"/>
      <c r="F46" s="3"/>
      <c r="G46" s="3"/>
      <c r="H46" s="3"/>
      <c r="I46" s="3"/>
      <c r="J46" s="3"/>
      <c r="K46" s="3"/>
    </row>
    <row r="47" spans="2:12" x14ac:dyDescent="0.3">
      <c r="B47" s="3"/>
      <c r="C47" s="4"/>
      <c r="D47" s="3"/>
      <c r="E47" s="3"/>
      <c r="F47" s="3"/>
      <c r="G47" s="3"/>
      <c r="H47" s="3"/>
      <c r="I47" s="3"/>
      <c r="J47" s="3"/>
      <c r="K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EDUARDO MARTINEZ GUTIERREZ</dc:creator>
  <cp:lastModifiedBy>DAVID EDUARDO MARTINEZ GUTIERREZ</cp:lastModifiedBy>
  <dcterms:created xsi:type="dcterms:W3CDTF">2025-09-28T23:28:27Z</dcterms:created>
  <dcterms:modified xsi:type="dcterms:W3CDTF">2025-09-30T02:36:22Z</dcterms:modified>
</cp:coreProperties>
</file>