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NMC Project 2\"/>
    </mc:Choice>
  </mc:AlternateContent>
  <bookViews>
    <workbookView xWindow="0" yWindow="0" windowWidth="23040" windowHeight="9336"/>
  </bookViews>
  <sheets>
    <sheet name="Deck Lamin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  <c r="I6" i="1"/>
  <c r="I5" i="1"/>
  <c r="I4" i="1"/>
  <c r="H4" i="1" s="1"/>
  <c r="I3" i="1"/>
  <c r="I2" i="1"/>
  <c r="H2" i="1" s="1"/>
  <c r="H3" i="1"/>
  <c r="H6" i="1"/>
  <c r="H5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<sst xmlns="http://schemas.openxmlformats.org/spreadsheetml/2006/main" count="12" uniqueCount="12">
  <si>
    <t>Plate 1</t>
  </si>
  <si>
    <t>Plate 2</t>
  </si>
  <si>
    <t>Plate 3</t>
  </si>
  <si>
    <t>Plate 4</t>
  </si>
  <si>
    <t>Plate 5</t>
  </si>
  <si>
    <t>𝜑1</t>
  </si>
  <si>
    <t>𝜑3</t>
  </si>
  <si>
    <t>p0</t>
  </si>
  <si>
    <t>Zd [m]</t>
  </si>
  <si>
    <t>Pdmin</t>
  </si>
  <si>
    <t>Ps</t>
  </si>
  <si>
    <t>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</si>
</sst>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"/>
  <sheetViews>
    <sheetView tabSelected="1" workbookViewId="0">
      <selection activeCell="F2" sqref="F2"/>
    </sheetView>
  </sheetViews>
  <sheetFormatPr defaultRowHeight="14.4" x14ac:dyDescent="0.3"/>
  <sheetData>
    <row r="1" spans="2:9" ht="15" thickBot="1" x14ac:dyDescent="0.35">
      <c r="B1" s="16"/>
      <c r="C1" s="10" t="s">
        <v>8</v>
      </c>
      <c r="D1" s="11" t="s">
        <v>5</v>
      </c>
      <c r="E1" s="11" t="s">
        <v>6</v>
      </c>
      <c r="F1" s="11" t="s">
        <v>10</v>
      </c>
      <c r="G1" s="11" t="s">
        <v>9</v>
      </c>
      <c r="H1" s="11" t="s">
        <v>7</v>
      </c>
      <c r="I1" s="12" t="s">
        <v>11</v>
      </c>
    </row>
    <row r="2" spans="2:9" x14ac:dyDescent="0.3">
      <c r="B2" s="13" t="s">
        <v>0</v>
      </c>
      <c r="C2" s="7">
        <v>3</v>
      </c>
      <c r="D2" s="2">
        <v>1</v>
      </c>
      <c r="E2" s="2">
        <v>1</v>
      </c>
      <c r="F2" s="2">
        <f>(H2-3*9.807)*E2*D2</f>
        <v>12.126715573327772</v>
      </c>
      <c r="G2" s="2">
        <f>19.6*D2*E2*0.42*1</f>
        <v>8.2320000000000011</v>
      </c>
      <c r="H2" s="2">
        <f>9.807*1*(2+(I2/1.7+0)-0)</f>
        <v>41.547715573327771</v>
      </c>
      <c r="I2" s="3">
        <f>10*LOG(24)-10</f>
        <v>3.8021124171160601</v>
      </c>
    </row>
    <row r="3" spans="2:9" x14ac:dyDescent="0.3">
      <c r="B3" s="14" t="s">
        <v>1</v>
      </c>
      <c r="C3" s="8">
        <v>3</v>
      </c>
      <c r="D3" s="1">
        <v>1</v>
      </c>
      <c r="E3" s="1">
        <v>1</v>
      </c>
      <c r="F3" s="1">
        <f t="shared" ref="F3:F6" si="0">(H3-3*9.807)*E3*D3</f>
        <v>12.126715573327772</v>
      </c>
      <c r="G3" s="1">
        <f t="shared" ref="G3:G6" si="1">19.6*D3*E3*0.42*1</f>
        <v>8.2320000000000011</v>
      </c>
      <c r="H3" s="1">
        <f t="shared" ref="H3:H6" si="2">9.807*1*(2+(I3/1.7+0)-0)</f>
        <v>41.547715573327771</v>
      </c>
      <c r="I3" s="4">
        <f t="shared" ref="I3:I6" si="3">10*LOG(24)-10</f>
        <v>3.8021124171160601</v>
      </c>
    </row>
    <row r="4" spans="2:9" x14ac:dyDescent="0.3">
      <c r="B4" s="14" t="s">
        <v>2</v>
      </c>
      <c r="C4" s="8">
        <v>3</v>
      </c>
      <c r="D4" s="1">
        <v>1</v>
      </c>
      <c r="E4" s="1">
        <v>1</v>
      </c>
      <c r="F4" s="1">
        <f t="shared" si="0"/>
        <v>12.126715573327772</v>
      </c>
      <c r="G4" s="1">
        <f t="shared" si="1"/>
        <v>8.2320000000000011</v>
      </c>
      <c r="H4" s="1">
        <f t="shared" si="2"/>
        <v>41.547715573327771</v>
      </c>
      <c r="I4" s="4">
        <f t="shared" si="3"/>
        <v>3.8021124171160601</v>
      </c>
    </row>
    <row r="5" spans="2:9" x14ac:dyDescent="0.3">
      <c r="B5" s="14" t="s">
        <v>3</v>
      </c>
      <c r="C5" s="8">
        <v>3</v>
      </c>
      <c r="D5" s="1">
        <v>1</v>
      </c>
      <c r="E5" s="1">
        <v>1</v>
      </c>
      <c r="F5" s="1">
        <f t="shared" si="0"/>
        <v>12.126715573327772</v>
      </c>
      <c r="G5" s="1">
        <f t="shared" si="1"/>
        <v>8.2320000000000011</v>
      </c>
      <c r="H5" s="1">
        <f t="shared" si="2"/>
        <v>41.547715573327771</v>
      </c>
      <c r="I5" s="4">
        <f t="shared" si="3"/>
        <v>3.8021124171160601</v>
      </c>
    </row>
    <row r="6" spans="2:9" ht="15" thickBot="1" x14ac:dyDescent="0.35">
      <c r="B6" s="15" t="s">
        <v>4</v>
      </c>
      <c r="C6" s="9">
        <v>3</v>
      </c>
      <c r="D6" s="5">
        <v>1</v>
      </c>
      <c r="E6" s="5">
        <v>1</v>
      </c>
      <c r="F6" s="5">
        <f t="shared" si="0"/>
        <v>12.126715573327772</v>
      </c>
      <c r="G6" s="5">
        <f t="shared" si="1"/>
        <v>8.2320000000000011</v>
      </c>
      <c r="H6" s="5">
        <f t="shared" si="2"/>
        <v>41.547715573327771</v>
      </c>
      <c r="I6" s="6">
        <f t="shared" si="3"/>
        <v>3.8021124171160601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Deck Laminate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Costa</dc:creator>
  <cp:lastModifiedBy>Rui Costa</cp:lastModifiedBy>
  <dcterms:created xsi:type="dcterms:W3CDTF">2022-06-23T23:08:25Z</dcterms:created>
  <dcterms:modified xsi:type="dcterms:W3CDTF">2022-06-26T23:47:10Z</dcterms:modified>
</cp:coreProperties>
</file>