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hony/Documents/OneDriveBusiness/Education/2015-16/Teaching/CE301/Assessments/"/>
    </mc:Choice>
  </mc:AlternateContent>
  <bookViews>
    <workbookView xWindow="4300" yWindow="460" windowWidth="28880" windowHeight="23080" tabRatio="500"/>
  </bookViews>
  <sheets>
    <sheet name="Supervisor Mark For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1" l="1"/>
  <c r="J24" i="1"/>
  <c r="J25" i="1"/>
  <c r="J27" i="1"/>
  <c r="J11" i="1"/>
  <c r="J12" i="1"/>
  <c r="J13" i="1"/>
  <c r="J14" i="1"/>
  <c r="K14" i="1"/>
  <c r="K27" i="1"/>
  <c r="J17" i="1"/>
  <c r="J18" i="1"/>
  <c r="J19" i="1"/>
  <c r="J20" i="1"/>
  <c r="J21" i="1"/>
  <c r="K21" i="1"/>
  <c r="J30" i="1"/>
  <c r="J31" i="1"/>
  <c r="J32" i="1"/>
  <c r="J33" i="1"/>
  <c r="K33" i="1"/>
  <c r="J36" i="1"/>
  <c r="J37" i="1"/>
  <c r="K37" i="1"/>
  <c r="J40" i="1"/>
  <c r="J41" i="1"/>
  <c r="J42" i="1"/>
  <c r="J43" i="1"/>
  <c r="J44" i="1"/>
  <c r="K44" i="1"/>
  <c r="K45" i="1"/>
  <c r="H41" i="1"/>
  <c r="I41" i="1"/>
  <c r="H42" i="1"/>
  <c r="I42" i="1"/>
  <c r="H43" i="1"/>
  <c r="I43" i="1"/>
  <c r="I40" i="1"/>
  <c r="H40" i="1"/>
  <c r="H31" i="1"/>
  <c r="I31" i="1"/>
  <c r="H32" i="1"/>
  <c r="I32" i="1"/>
  <c r="I30" i="1"/>
  <c r="H30" i="1"/>
  <c r="H18" i="1"/>
  <c r="I18" i="1"/>
  <c r="H19" i="1"/>
  <c r="I19" i="1"/>
  <c r="H20" i="1"/>
  <c r="I20" i="1"/>
  <c r="I17" i="1"/>
  <c r="H17" i="1"/>
  <c r="I12" i="1"/>
  <c r="I13" i="1"/>
  <c r="I11" i="1"/>
  <c r="H12" i="1"/>
  <c r="H13" i="1"/>
  <c r="H11" i="1"/>
  <c r="I44" i="1"/>
  <c r="H44" i="1"/>
  <c r="I33" i="1"/>
  <c r="H33" i="1"/>
  <c r="I21" i="1"/>
  <c r="H21" i="1"/>
  <c r="I14" i="1"/>
  <c r="H14" i="1"/>
</calcChain>
</file>

<file path=xl/sharedStrings.xml><?xml version="1.0" encoding="utf-8"?>
<sst xmlns="http://schemas.openxmlformats.org/spreadsheetml/2006/main" count="112" uniqueCount="62">
  <si>
    <t>Students Name:</t>
  </si>
  <si>
    <t>Reg No:</t>
  </si>
  <si>
    <t>Supervisor:</t>
  </si>
  <si>
    <t>Attribute</t>
  </si>
  <si>
    <t>Weight</t>
  </si>
  <si>
    <t>Weighted range</t>
  </si>
  <si>
    <t>Project goals</t>
  </si>
  <si>
    <t>(0-20)</t>
  </si>
  <si>
    <t>Background reading</t>
  </si>
  <si>
    <t>(0-30)</t>
  </si>
  <si>
    <t>Project planning</t>
  </si>
  <si>
    <t>(0-50)</t>
  </si>
  <si>
    <t>TOTAL</t>
  </si>
  <si>
    <t>Report quality</t>
  </si>
  <si>
    <t>Work quality</t>
  </si>
  <si>
    <t>(0-40)</t>
  </si>
  <si>
    <t>Organisation and presentation</t>
  </si>
  <si>
    <t>(0-10)</t>
  </si>
  <si>
    <t>Writing quality</t>
  </si>
  <si>
    <t>Technical content and level</t>
  </si>
  <si>
    <t>(0-80)</t>
  </si>
  <si>
    <t>Evidence of management, activity, and reflection</t>
  </si>
  <si>
    <t>Clarity of presentation and demonstration</t>
  </si>
  <si>
    <t>(0-25)</t>
  </si>
  <si>
    <t>Technical achievement level of the demonstration</t>
  </si>
  <si>
    <t>Communication quality of verbal responses</t>
  </si>
  <si>
    <t>Technical quality of verbal responses</t>
  </si>
  <si>
    <t>Supervisor (0-100)</t>
  </si>
  <si>
    <t>Second Assessor (0-100)</t>
  </si>
  <si>
    <t>Consolidated (0-100)</t>
  </si>
  <si>
    <t>Consolidated Weighted mark</t>
  </si>
  <si>
    <t>Supervisor Weighted mark</t>
  </si>
  <si>
    <t>Second Assessor Weighted mark</t>
  </si>
  <si>
    <t>Second Assessor:</t>
  </si>
  <si>
    <t>Input</t>
  </si>
  <si>
    <t>Weighted Total</t>
  </si>
  <si>
    <t>Calculated Weighted</t>
  </si>
  <si>
    <t>Key</t>
  </si>
  <si>
    <t>Consolidated Weighted Total</t>
  </si>
  <si>
    <t>Initial Report (Module Weight 5%)</t>
  </si>
  <si>
    <t>Interim Report (Module Weight 20%)</t>
  </si>
  <si>
    <t>Poster (Module Weight 5%)</t>
  </si>
  <si>
    <t>Final Report (Module Weight 50%)</t>
  </si>
  <si>
    <t>Logbook (module Weight 5%)</t>
  </si>
  <si>
    <t>Presentation, Demonstration, Oral examination (Module Weight 15%)</t>
  </si>
  <si>
    <t>Module Grade</t>
  </si>
  <si>
    <t>Module Total</t>
  </si>
  <si>
    <t>Specification or Agile Organisation</t>
  </si>
  <si>
    <t>Design or Sprints to date</t>
  </si>
  <si>
    <t>Poster (5%)</t>
  </si>
  <si>
    <t>Initial Report (5%)</t>
  </si>
  <si>
    <t>Interim Report (20%)</t>
  </si>
  <si>
    <t>Final Report (50%)</t>
  </si>
  <si>
    <t>Logbook (5%)</t>
  </si>
  <si>
    <t>PDO (15%)</t>
  </si>
  <si>
    <t>Poster Appearance</t>
  </si>
  <si>
    <t>Coherence of poster content</t>
  </si>
  <si>
    <t>Quality of technical content</t>
  </si>
  <si>
    <t>(0-100)</t>
  </si>
  <si>
    <t>Module Supervisor  Weighted mark</t>
  </si>
  <si>
    <t>Module Supervisor (0-100)</t>
  </si>
  <si>
    <t>CE301 FINAL YEAR PROJECT - SUPERVISOR - MARK FORM 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</si>
</sst>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6"/>
      <color rgb="FF000000"/>
      <name val="Arial"/>
    </font>
    <font>
      <sz val="8"/>
      <name val="Calibri"/>
      <family val="2"/>
      <charset val="204"/>
      <scheme val="minor"/>
    </font>
    <font>
      <b/>
      <sz val="12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right" wrapText="1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Alignment="1">
      <alignment horizontal="center"/>
    </xf>
    <xf numFmtId="0" fontId="2" fillId="4" borderId="1" xfId="0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center" wrapText="1"/>
    </xf>
    <xf numFmtId="0" fontId="4" fillId="8" borderId="17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1" fillId="0" borderId="1" xfId="0" applyFont="1" applyFill="1" applyBorder="1" applyAlignment="1" applyProtection="1">
      <alignment horizontal="right"/>
    </xf>
    <xf numFmtId="0" fontId="9" fillId="0" borderId="0" xfId="0" applyFont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vertical="center" textRotation="90" wrapText="1"/>
    </xf>
    <xf numFmtId="0" fontId="9" fillId="0" borderId="21" xfId="0" applyFont="1" applyBorder="1" applyAlignment="1">
      <alignment horizontal="center" textRotation="90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  <protection locked="0"/>
    </xf>
    <xf numFmtId="0" fontId="2" fillId="7" borderId="3" xfId="0" applyFont="1" applyFill="1" applyBorder="1" applyAlignment="1" applyProtection="1">
      <alignment horizontal="center" vertical="center" wrapText="1"/>
      <protection locked="0"/>
    </xf>
    <xf numFmtId="0" fontId="2" fillId="7" borderId="4" xfId="0" applyFont="1" applyFill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>
      <alignment horizontal="center" vertical="center" textRotation="90" wrapText="1"/>
    </xf>
    <xf numFmtId="0" fontId="9" fillId="0" borderId="22" xfId="0" applyFont="1" applyBorder="1" applyAlignment="1">
      <alignment horizontal="center" vertical="center" textRotation="90" wrapText="1"/>
    </xf>
    <xf numFmtId="0" fontId="9" fillId="0" borderId="24" xfId="0" applyFont="1" applyBorder="1" applyAlignment="1">
      <alignment horizontal="center" vertical="center" textRotation="90" wrapText="1"/>
    </xf>
    <xf numFmtId="0" fontId="1" fillId="2" borderId="1" xfId="0" applyFont="1" applyFill="1" applyBorder="1" applyAlignment="1" applyProtection="1">
      <alignment horizontal="center"/>
      <protection locked="0"/>
    </xf>
    <xf numFmtId="0" fontId="3" fillId="8" borderId="1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3" fillId="5" borderId="1" xfId="0" applyFont="1" applyFill="1" applyBorder="1" applyAlignment="1" applyProtection="1">
      <alignment horizontal="center"/>
    </xf>
    <xf numFmtId="0" fontId="3" fillId="6" borderId="1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 wrapText="1"/>
    </xf>
    <xf numFmtId="0" fontId="1" fillId="0" borderId="25" xfId="0" applyFont="1" applyFill="1" applyBorder="1" applyAlignment="1" applyProtection="1">
      <alignment horizontal="center" vertical="center" wrapText="1"/>
    </xf>
    <xf numFmtId="0" fontId="1" fillId="0" borderId="26" xfId="0" applyFont="1" applyFill="1" applyBorder="1" applyAlignment="1" applyProtection="1">
      <alignment horizontal="center" vertical="center" wrapText="1"/>
    </xf>
    <xf numFmtId="0" fontId="1" fillId="0" borderId="27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1" fillId="0" borderId="29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/>
    </xf>
    <xf numFmtId="0" fontId="3" fillId="7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7" fillId="0" borderId="8" xfId="0" applyFont="1" applyFill="1" applyBorder="1" applyAlignment="1" applyProtection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45"/>
  <sheetViews>
    <sheetView tabSelected="1" workbookViewId="0">
      <selection activeCell="G11" sqref="G11"/>
    </sheetView>
  </sheetViews>
  <sheetFormatPr baseColWidth="10" defaultRowHeight="16" x14ac:dyDescent="0.2"/>
  <cols>
    <col min="1" max="1" width="10.83203125" style="14"/>
    <col min="2" max="2" width="45" customWidth="1"/>
    <col min="3" max="3" width="13.1640625" customWidth="1"/>
    <col min="4" max="4" width="17.1640625" customWidth="1"/>
    <col min="5" max="5" width="14.6640625" customWidth="1"/>
    <col min="6" max="6" width="9.5" customWidth="1"/>
    <col min="7" max="7" width="12.6640625" customWidth="1"/>
    <col min="8" max="9" width="17.6640625" customWidth="1"/>
    <col min="10" max="10" width="20.83203125" style="6" customWidth="1"/>
    <col min="11" max="11" width="14.6640625" style="6" customWidth="1"/>
  </cols>
  <sheetData>
    <row r="1" spans="1:11" ht="20" x14ac:dyDescent="0.2">
      <c r="A1" s="15"/>
      <c r="B1" s="57" t="s">
        <v>61</v>
      </c>
      <c r="C1" s="57"/>
      <c r="D1" s="57"/>
      <c r="E1" s="57"/>
      <c r="F1" s="57"/>
      <c r="G1" s="57"/>
      <c r="H1" s="57"/>
      <c r="I1" s="57"/>
      <c r="J1" s="57"/>
      <c r="K1" s="54"/>
    </row>
    <row r="2" spans="1:11" x14ac:dyDescent="0.2">
      <c r="A2" s="16"/>
      <c r="B2" s="28"/>
      <c r="C2" s="28"/>
      <c r="D2" s="28"/>
      <c r="E2" s="28"/>
      <c r="F2" s="28"/>
      <c r="G2" s="28"/>
      <c r="H2" s="32"/>
      <c r="I2" s="51" t="s">
        <v>37</v>
      </c>
      <c r="J2" s="51"/>
      <c r="K2" s="55"/>
    </row>
    <row r="3" spans="1:11" x14ac:dyDescent="0.2">
      <c r="A3" s="16"/>
      <c r="B3" s="13" t="s">
        <v>0</v>
      </c>
      <c r="C3" s="26"/>
      <c r="D3" s="26"/>
      <c r="E3" s="26"/>
      <c r="F3" s="26"/>
      <c r="G3" s="26"/>
      <c r="H3" s="32"/>
      <c r="I3" s="52" t="s">
        <v>34</v>
      </c>
      <c r="J3" s="52"/>
      <c r="K3" s="55"/>
    </row>
    <row r="4" spans="1:11" x14ac:dyDescent="0.2">
      <c r="A4" s="16"/>
      <c r="B4" s="13" t="s">
        <v>1</v>
      </c>
      <c r="C4" s="26"/>
      <c r="D4" s="26"/>
      <c r="E4" s="26"/>
      <c r="F4" s="26"/>
      <c r="G4" s="26"/>
      <c r="H4" s="32"/>
      <c r="I4" s="53" t="s">
        <v>36</v>
      </c>
      <c r="J4" s="53"/>
      <c r="K4" s="55"/>
    </row>
    <row r="5" spans="1:11" x14ac:dyDescent="0.2">
      <c r="A5" s="16"/>
      <c r="B5" s="13" t="s">
        <v>2</v>
      </c>
      <c r="C5" s="26"/>
      <c r="D5" s="26"/>
      <c r="E5" s="26"/>
      <c r="F5" s="26"/>
      <c r="G5" s="26"/>
      <c r="H5" s="32"/>
      <c r="I5" s="30" t="s">
        <v>35</v>
      </c>
      <c r="J5" s="30"/>
      <c r="K5" s="55"/>
    </row>
    <row r="6" spans="1:11" x14ac:dyDescent="0.2">
      <c r="A6" s="16"/>
      <c r="B6" s="13" t="s">
        <v>33</v>
      </c>
      <c r="C6" s="26"/>
      <c r="D6" s="26"/>
      <c r="E6" s="26"/>
      <c r="F6" s="26"/>
      <c r="G6" s="26"/>
      <c r="H6" s="32"/>
      <c r="I6" s="31" t="s">
        <v>38</v>
      </c>
      <c r="J6" s="31"/>
      <c r="K6" s="55"/>
    </row>
    <row r="7" spans="1:11" x14ac:dyDescent="0.2">
      <c r="A7" s="16"/>
      <c r="B7" s="28"/>
      <c r="C7" s="28"/>
      <c r="D7" s="28"/>
      <c r="E7" s="28"/>
      <c r="F7" s="28"/>
      <c r="G7" s="28"/>
      <c r="H7" s="29"/>
      <c r="I7" s="27" t="s">
        <v>45</v>
      </c>
      <c r="J7" s="27"/>
      <c r="K7" s="55"/>
    </row>
    <row r="8" spans="1:11" x14ac:dyDescent="0.2">
      <c r="A8" s="16"/>
      <c r="B8" s="41"/>
      <c r="C8" s="41"/>
      <c r="D8" s="41"/>
      <c r="E8" s="41"/>
      <c r="F8" s="41"/>
      <c r="G8" s="41"/>
      <c r="H8" s="41"/>
      <c r="I8" s="41"/>
      <c r="J8" s="41"/>
      <c r="K8" s="55"/>
    </row>
    <row r="9" spans="1:11" x14ac:dyDescent="0.2">
      <c r="A9" s="16"/>
      <c r="B9" s="42" t="s">
        <v>39</v>
      </c>
      <c r="C9" s="43"/>
      <c r="D9" s="43"/>
      <c r="E9" s="43"/>
      <c r="F9" s="43"/>
      <c r="G9" s="43"/>
      <c r="H9" s="43"/>
      <c r="I9" s="43"/>
      <c r="J9" s="44"/>
      <c r="K9" s="55"/>
    </row>
    <row r="10" spans="1:11" ht="45" customHeight="1" x14ac:dyDescent="0.2">
      <c r="A10" s="23" t="s">
        <v>50</v>
      </c>
      <c r="B10" s="1" t="s">
        <v>3</v>
      </c>
      <c r="C10" s="1" t="s">
        <v>27</v>
      </c>
      <c r="D10" s="1" t="s">
        <v>28</v>
      </c>
      <c r="E10" s="1" t="s">
        <v>29</v>
      </c>
      <c r="F10" s="1" t="s">
        <v>4</v>
      </c>
      <c r="G10" s="1" t="s">
        <v>5</v>
      </c>
      <c r="H10" s="1" t="s">
        <v>31</v>
      </c>
      <c r="I10" s="1" t="s">
        <v>32</v>
      </c>
      <c r="J10" s="1" t="s">
        <v>30</v>
      </c>
      <c r="K10" s="55"/>
    </row>
    <row r="11" spans="1:11" x14ac:dyDescent="0.2">
      <c r="A11" s="24"/>
      <c r="B11" s="2" t="s">
        <v>6</v>
      </c>
      <c r="C11" s="3">
        <v>100</v>
      </c>
      <c r="D11" s="3">
        <v>100</v>
      </c>
      <c r="E11" s="3">
        <v>100</v>
      </c>
      <c r="F11" s="2">
        <v>0.2</v>
      </c>
      <c r="G11" s="2" t="s">
        <v>7</v>
      </c>
      <c r="H11" s="7">
        <f>C11*F11</f>
        <v>20</v>
      </c>
      <c r="I11" s="7">
        <f>D11*F11</f>
        <v>20</v>
      </c>
      <c r="J11" s="7">
        <f>PRODUCT(E11:F11)</f>
        <v>20</v>
      </c>
      <c r="K11" s="55"/>
    </row>
    <row r="12" spans="1:11" x14ac:dyDescent="0.2">
      <c r="A12" s="24"/>
      <c r="B12" s="2" t="s">
        <v>8</v>
      </c>
      <c r="C12" s="3">
        <v>100</v>
      </c>
      <c r="D12" s="3">
        <v>100</v>
      </c>
      <c r="E12" s="3">
        <v>100</v>
      </c>
      <c r="F12" s="2">
        <v>0.5</v>
      </c>
      <c r="G12" s="2" t="s">
        <v>11</v>
      </c>
      <c r="H12" s="7">
        <f t="shared" ref="H12:H13" si="0">C12*F12</f>
        <v>50</v>
      </c>
      <c r="I12" s="7">
        <f t="shared" ref="I12:I13" si="1">D12*F12</f>
        <v>50</v>
      </c>
      <c r="J12" s="7">
        <f t="shared" ref="J12:J13" si="2">PRODUCT(E12:F12)</f>
        <v>50</v>
      </c>
      <c r="K12" s="55"/>
    </row>
    <row r="13" spans="1:11" x14ac:dyDescent="0.2">
      <c r="A13" s="24"/>
      <c r="B13" s="2" t="s">
        <v>10</v>
      </c>
      <c r="C13" s="3">
        <v>100</v>
      </c>
      <c r="D13" s="3">
        <v>100</v>
      </c>
      <c r="E13" s="3">
        <v>100</v>
      </c>
      <c r="F13" s="2">
        <v>0.3</v>
      </c>
      <c r="G13" s="2" t="s">
        <v>9</v>
      </c>
      <c r="H13" s="7">
        <f t="shared" si="0"/>
        <v>30</v>
      </c>
      <c r="I13" s="7">
        <f t="shared" si="1"/>
        <v>30</v>
      </c>
      <c r="J13" s="7">
        <f t="shared" si="2"/>
        <v>30</v>
      </c>
      <c r="K13" s="56"/>
    </row>
    <row r="14" spans="1:11" x14ac:dyDescent="0.2">
      <c r="A14" s="25"/>
      <c r="B14" s="2"/>
      <c r="C14" s="2"/>
      <c r="D14" s="2"/>
      <c r="E14" s="2"/>
      <c r="F14" s="2"/>
      <c r="G14" s="8" t="s">
        <v>12</v>
      </c>
      <c r="H14" s="8">
        <f>SUM(H11:H13)</f>
        <v>100</v>
      </c>
      <c r="I14" s="8">
        <f>SUM(I11:I13)</f>
        <v>100</v>
      </c>
      <c r="J14" s="9">
        <f>SUM(J11:J13)</f>
        <v>100</v>
      </c>
      <c r="K14" s="11">
        <f>J14*0.05</f>
        <v>5</v>
      </c>
    </row>
    <row r="15" spans="1:11" x14ac:dyDescent="0.2">
      <c r="A15" s="17"/>
      <c r="B15" s="33" t="s">
        <v>40</v>
      </c>
      <c r="C15" s="33"/>
      <c r="D15" s="33"/>
      <c r="E15" s="33"/>
      <c r="F15" s="33"/>
      <c r="G15" s="33"/>
      <c r="H15" s="33"/>
      <c r="I15" s="33"/>
      <c r="J15" s="33"/>
      <c r="K15" s="34"/>
    </row>
    <row r="16" spans="1:11" ht="48" x14ac:dyDescent="0.2">
      <c r="A16" s="23" t="s">
        <v>51</v>
      </c>
      <c r="B16" s="1" t="s">
        <v>3</v>
      </c>
      <c r="C16" s="1" t="s">
        <v>27</v>
      </c>
      <c r="D16" s="1" t="s">
        <v>28</v>
      </c>
      <c r="E16" s="1" t="s">
        <v>29</v>
      </c>
      <c r="F16" s="1" t="s">
        <v>4</v>
      </c>
      <c r="G16" s="1" t="s">
        <v>5</v>
      </c>
      <c r="H16" s="1" t="s">
        <v>31</v>
      </c>
      <c r="I16" s="1" t="s">
        <v>32</v>
      </c>
      <c r="J16" s="1" t="s">
        <v>30</v>
      </c>
      <c r="K16" s="35"/>
    </row>
    <row r="17" spans="1:11" x14ac:dyDescent="0.2">
      <c r="A17" s="24"/>
      <c r="B17" s="2" t="s">
        <v>47</v>
      </c>
      <c r="C17" s="3">
        <v>100</v>
      </c>
      <c r="D17" s="3">
        <v>100</v>
      </c>
      <c r="E17" s="3">
        <v>100</v>
      </c>
      <c r="F17" s="2">
        <v>0.2</v>
      </c>
      <c r="G17" s="2" t="s">
        <v>7</v>
      </c>
      <c r="H17" s="7">
        <f>C17*F17</f>
        <v>20</v>
      </c>
      <c r="I17" s="7">
        <f>D17*F17</f>
        <v>20</v>
      </c>
      <c r="J17" s="7">
        <f>PRODUCT(E17:F17)</f>
        <v>20</v>
      </c>
      <c r="K17" s="35"/>
    </row>
    <row r="18" spans="1:11" x14ac:dyDescent="0.2">
      <c r="A18" s="24"/>
      <c r="B18" s="2" t="s">
        <v>48</v>
      </c>
      <c r="C18" s="3">
        <v>100</v>
      </c>
      <c r="D18" s="3">
        <v>100</v>
      </c>
      <c r="E18" s="3">
        <v>100</v>
      </c>
      <c r="F18" s="2">
        <v>0.3</v>
      </c>
      <c r="G18" s="2" t="s">
        <v>9</v>
      </c>
      <c r="H18" s="7">
        <f t="shared" ref="H18:H20" si="3">C18*F18</f>
        <v>30</v>
      </c>
      <c r="I18" s="7">
        <f t="shared" ref="I18:I20" si="4">D18*F18</f>
        <v>30</v>
      </c>
      <c r="J18" s="7">
        <f t="shared" ref="J18:J20" si="5">PRODUCT(E18:F18)</f>
        <v>30</v>
      </c>
      <c r="K18" s="35"/>
    </row>
    <row r="19" spans="1:11" x14ac:dyDescent="0.2">
      <c r="A19" s="24"/>
      <c r="B19" s="2" t="s">
        <v>13</v>
      </c>
      <c r="C19" s="3">
        <v>100</v>
      </c>
      <c r="D19" s="3">
        <v>100</v>
      </c>
      <c r="E19" s="3">
        <v>100</v>
      </c>
      <c r="F19" s="2">
        <v>0.1</v>
      </c>
      <c r="G19" s="2" t="s">
        <v>17</v>
      </c>
      <c r="H19" s="7">
        <f t="shared" si="3"/>
        <v>10</v>
      </c>
      <c r="I19" s="7">
        <f t="shared" si="4"/>
        <v>10</v>
      </c>
      <c r="J19" s="7">
        <f t="shared" si="5"/>
        <v>10</v>
      </c>
      <c r="K19" s="35"/>
    </row>
    <row r="20" spans="1:11" x14ac:dyDescent="0.2">
      <c r="A20" s="24"/>
      <c r="B20" s="2" t="s">
        <v>14</v>
      </c>
      <c r="C20" s="3">
        <v>100</v>
      </c>
      <c r="D20" s="3">
        <v>100</v>
      </c>
      <c r="E20" s="3">
        <v>100</v>
      </c>
      <c r="F20" s="2">
        <v>0.4</v>
      </c>
      <c r="G20" s="2" t="s">
        <v>15</v>
      </c>
      <c r="H20" s="7">
        <f t="shared" si="3"/>
        <v>40</v>
      </c>
      <c r="I20" s="7">
        <f t="shared" si="4"/>
        <v>40</v>
      </c>
      <c r="J20" s="7">
        <f t="shared" si="5"/>
        <v>40</v>
      </c>
      <c r="K20" s="36"/>
    </row>
    <row r="21" spans="1:11" x14ac:dyDescent="0.2">
      <c r="A21" s="25"/>
      <c r="B21" s="2"/>
      <c r="C21" s="2"/>
      <c r="D21" s="2"/>
      <c r="E21" s="2"/>
      <c r="F21" s="2"/>
      <c r="G21" s="8" t="s">
        <v>12</v>
      </c>
      <c r="H21" s="8">
        <f>SUM(H17:H20)</f>
        <v>100</v>
      </c>
      <c r="I21" s="8">
        <f>SUM(I17:I20)</f>
        <v>100</v>
      </c>
      <c r="J21" s="9">
        <f>SUM(J17:J20)</f>
        <v>100</v>
      </c>
      <c r="K21" s="11">
        <f>J21*0.2</f>
        <v>20</v>
      </c>
    </row>
    <row r="22" spans="1:11" x14ac:dyDescent="0.2">
      <c r="A22" s="16"/>
      <c r="B22" s="33" t="s">
        <v>41</v>
      </c>
      <c r="C22" s="33"/>
      <c r="D22" s="33"/>
      <c r="E22" s="33"/>
      <c r="F22" s="33"/>
      <c r="G22" s="33"/>
      <c r="H22" s="33"/>
      <c r="I22" s="33"/>
      <c r="J22" s="33"/>
      <c r="K22" s="34"/>
    </row>
    <row r="23" spans="1:11" ht="30" customHeight="1" x14ac:dyDescent="0.2">
      <c r="A23" s="23" t="s">
        <v>49</v>
      </c>
      <c r="B23" s="1" t="s">
        <v>3</v>
      </c>
      <c r="C23" s="39" t="s">
        <v>27</v>
      </c>
      <c r="D23" s="39"/>
      <c r="E23" s="39"/>
      <c r="F23" s="1" t="s">
        <v>4</v>
      </c>
      <c r="G23" s="1" t="s">
        <v>5</v>
      </c>
      <c r="H23" s="45"/>
      <c r="I23" s="46"/>
      <c r="J23" s="1" t="s">
        <v>31</v>
      </c>
      <c r="K23" s="35"/>
    </row>
    <row r="24" spans="1:11" ht="15" customHeight="1" x14ac:dyDescent="0.2">
      <c r="A24" s="24"/>
      <c r="B24" s="2" t="s">
        <v>55</v>
      </c>
      <c r="C24" s="20">
        <v>100</v>
      </c>
      <c r="D24" s="21"/>
      <c r="E24" s="22"/>
      <c r="F24" s="2">
        <v>0.4</v>
      </c>
      <c r="G24" s="2" t="s">
        <v>15</v>
      </c>
      <c r="H24" s="47"/>
      <c r="I24" s="48"/>
      <c r="J24" s="19">
        <f>C24*F24</f>
        <v>40</v>
      </c>
      <c r="K24" s="35"/>
    </row>
    <row r="25" spans="1:11" ht="15" customHeight="1" x14ac:dyDescent="0.2">
      <c r="A25" s="24"/>
      <c r="B25" s="2" t="s">
        <v>56</v>
      </c>
      <c r="C25" s="20">
        <v>100</v>
      </c>
      <c r="D25" s="21"/>
      <c r="E25" s="22"/>
      <c r="F25" s="2">
        <v>0.4</v>
      </c>
      <c r="G25" s="2" t="s">
        <v>15</v>
      </c>
      <c r="H25" s="47"/>
      <c r="I25" s="48"/>
      <c r="J25" s="19">
        <f>C25*F25</f>
        <v>40</v>
      </c>
      <c r="K25" s="35"/>
    </row>
    <row r="26" spans="1:11" x14ac:dyDescent="0.2">
      <c r="A26" s="24"/>
      <c r="B26" s="2" t="s">
        <v>57</v>
      </c>
      <c r="C26" s="40">
        <v>100</v>
      </c>
      <c r="D26" s="40"/>
      <c r="E26" s="40"/>
      <c r="F26" s="2">
        <v>0.2</v>
      </c>
      <c r="G26" s="2" t="s">
        <v>7</v>
      </c>
      <c r="H26" s="47"/>
      <c r="I26" s="48"/>
      <c r="J26" s="7">
        <f>C26*F26</f>
        <v>20</v>
      </c>
      <c r="K26" s="36"/>
    </row>
    <row r="27" spans="1:11" x14ac:dyDescent="0.2">
      <c r="A27" s="25"/>
      <c r="B27" s="2"/>
      <c r="C27" s="2"/>
      <c r="D27" s="2"/>
      <c r="E27" s="2"/>
      <c r="F27" s="2"/>
      <c r="G27" s="8" t="s">
        <v>12</v>
      </c>
      <c r="H27" s="49"/>
      <c r="I27" s="50"/>
      <c r="J27" s="9">
        <f>SUM(J24,J25,J26)</f>
        <v>100</v>
      </c>
      <c r="K27" s="11">
        <f>J27*0.05</f>
        <v>5</v>
      </c>
    </row>
    <row r="28" spans="1:11" x14ac:dyDescent="0.2">
      <c r="A28" s="16"/>
      <c r="B28" s="33" t="s">
        <v>42</v>
      </c>
      <c r="C28" s="33"/>
      <c r="D28" s="33"/>
      <c r="E28" s="33"/>
      <c r="F28" s="33"/>
      <c r="G28" s="33"/>
      <c r="H28" s="33"/>
      <c r="I28" s="33"/>
      <c r="J28" s="33"/>
      <c r="K28" s="34"/>
    </row>
    <row r="29" spans="1:11" ht="48" x14ac:dyDescent="0.2">
      <c r="A29" s="23" t="s">
        <v>52</v>
      </c>
      <c r="B29" s="1" t="s">
        <v>3</v>
      </c>
      <c r="C29" s="1" t="s">
        <v>27</v>
      </c>
      <c r="D29" s="1" t="s">
        <v>28</v>
      </c>
      <c r="E29" s="1" t="s">
        <v>29</v>
      </c>
      <c r="F29" s="1" t="s">
        <v>4</v>
      </c>
      <c r="G29" s="1" t="s">
        <v>5</v>
      </c>
      <c r="H29" s="1" t="s">
        <v>31</v>
      </c>
      <c r="I29" s="1" t="s">
        <v>32</v>
      </c>
      <c r="J29" s="1" t="s">
        <v>30</v>
      </c>
      <c r="K29" s="35"/>
    </row>
    <row r="30" spans="1:11" x14ac:dyDescent="0.2">
      <c r="A30" s="24"/>
      <c r="B30" s="2" t="s">
        <v>16</v>
      </c>
      <c r="C30" s="3">
        <v>100</v>
      </c>
      <c r="D30" s="3">
        <v>100</v>
      </c>
      <c r="E30" s="3">
        <v>100</v>
      </c>
      <c r="F30" s="2">
        <v>0.1</v>
      </c>
      <c r="G30" s="2" t="s">
        <v>17</v>
      </c>
      <c r="H30" s="7">
        <f>C30*F30</f>
        <v>10</v>
      </c>
      <c r="I30" s="7">
        <f>D30*F30</f>
        <v>10</v>
      </c>
      <c r="J30" s="7">
        <f>PRODUCT(E30:F30)</f>
        <v>10</v>
      </c>
      <c r="K30" s="35"/>
    </row>
    <row r="31" spans="1:11" x14ac:dyDescent="0.2">
      <c r="A31" s="24"/>
      <c r="B31" s="2" t="s">
        <v>18</v>
      </c>
      <c r="C31" s="3">
        <v>100</v>
      </c>
      <c r="D31" s="3">
        <v>100</v>
      </c>
      <c r="E31" s="3">
        <v>100</v>
      </c>
      <c r="F31" s="2">
        <v>0.1</v>
      </c>
      <c r="G31" s="2" t="s">
        <v>17</v>
      </c>
      <c r="H31" s="7">
        <f t="shared" ref="H31:H32" si="6">C31*F31</f>
        <v>10</v>
      </c>
      <c r="I31" s="7">
        <f t="shared" ref="I31:I32" si="7">D31*F31</f>
        <v>10</v>
      </c>
      <c r="J31" s="7">
        <f t="shared" ref="J31:J32" si="8">PRODUCT(E31:F31)</f>
        <v>10</v>
      </c>
      <c r="K31" s="35"/>
    </row>
    <row r="32" spans="1:11" x14ac:dyDescent="0.2">
      <c r="A32" s="24"/>
      <c r="B32" s="2" t="s">
        <v>19</v>
      </c>
      <c r="C32" s="3">
        <v>100</v>
      </c>
      <c r="D32" s="3">
        <v>100</v>
      </c>
      <c r="E32" s="3">
        <v>100</v>
      </c>
      <c r="F32" s="2">
        <v>0.8</v>
      </c>
      <c r="G32" s="2" t="s">
        <v>20</v>
      </c>
      <c r="H32" s="7">
        <f t="shared" si="6"/>
        <v>80</v>
      </c>
      <c r="I32" s="7">
        <f t="shared" si="7"/>
        <v>80</v>
      </c>
      <c r="J32" s="7">
        <f t="shared" si="8"/>
        <v>80</v>
      </c>
      <c r="K32" s="36"/>
    </row>
    <row r="33" spans="1:11" x14ac:dyDescent="0.2">
      <c r="A33" s="25"/>
      <c r="B33" s="2"/>
      <c r="C33" s="2"/>
      <c r="D33" s="2"/>
      <c r="E33" s="2"/>
      <c r="F33" s="2"/>
      <c r="G33" s="8" t="s">
        <v>12</v>
      </c>
      <c r="H33" s="8">
        <f>SUM(H30:H32)</f>
        <v>100</v>
      </c>
      <c r="I33" s="8">
        <f>SUM(I30:I32)</f>
        <v>100</v>
      </c>
      <c r="J33" s="9">
        <f>SUM(J30:J32)</f>
        <v>100</v>
      </c>
      <c r="K33" s="11">
        <f>J33*0.5</f>
        <v>50</v>
      </c>
    </row>
    <row r="34" spans="1:11" x14ac:dyDescent="0.2">
      <c r="A34" s="16"/>
      <c r="B34" s="33" t="s">
        <v>43</v>
      </c>
      <c r="C34" s="33"/>
      <c r="D34" s="33"/>
      <c r="E34" s="33"/>
      <c r="F34" s="33"/>
      <c r="G34" s="33"/>
      <c r="H34" s="33"/>
      <c r="I34" s="33"/>
      <c r="J34" s="33"/>
      <c r="K34" s="34"/>
    </row>
    <row r="35" spans="1:11" ht="30" customHeight="1" x14ac:dyDescent="0.2">
      <c r="A35" s="23" t="s">
        <v>53</v>
      </c>
      <c r="B35" s="1" t="s">
        <v>3</v>
      </c>
      <c r="C35" s="39" t="s">
        <v>60</v>
      </c>
      <c r="D35" s="39"/>
      <c r="E35" s="39"/>
      <c r="F35" s="1" t="s">
        <v>4</v>
      </c>
      <c r="G35" s="1" t="s">
        <v>5</v>
      </c>
      <c r="H35" s="39"/>
      <c r="I35" s="39"/>
      <c r="J35" s="1" t="s">
        <v>59</v>
      </c>
      <c r="K35" s="35"/>
    </row>
    <row r="36" spans="1:11" x14ac:dyDescent="0.2">
      <c r="A36" s="24"/>
      <c r="B36" s="2" t="s">
        <v>21</v>
      </c>
      <c r="C36" s="40">
        <v>100</v>
      </c>
      <c r="D36" s="40"/>
      <c r="E36" s="40"/>
      <c r="F36" s="2">
        <v>1</v>
      </c>
      <c r="G36" s="2" t="s">
        <v>58</v>
      </c>
      <c r="H36" s="39"/>
      <c r="I36" s="39"/>
      <c r="J36" s="5">
        <f>C36*F36</f>
        <v>100</v>
      </c>
      <c r="K36" s="36"/>
    </row>
    <row r="37" spans="1:11" x14ac:dyDescent="0.2">
      <c r="A37" s="25"/>
      <c r="B37" s="2"/>
      <c r="C37" s="2"/>
      <c r="D37" s="2"/>
      <c r="E37" s="2"/>
      <c r="F37" s="2"/>
      <c r="G37" s="8" t="s">
        <v>12</v>
      </c>
      <c r="H37" s="39"/>
      <c r="I37" s="39"/>
      <c r="J37" s="9">
        <f>SUM(J36)</f>
        <v>100</v>
      </c>
      <c r="K37" s="11">
        <f>J37*0.05</f>
        <v>5</v>
      </c>
    </row>
    <row r="38" spans="1:11" x14ac:dyDescent="0.2">
      <c r="A38" s="16"/>
      <c r="B38" s="33" t="s">
        <v>44</v>
      </c>
      <c r="C38" s="33"/>
      <c r="D38" s="33"/>
      <c r="E38" s="33"/>
      <c r="F38" s="33"/>
      <c r="G38" s="33"/>
      <c r="H38" s="33"/>
      <c r="I38" s="33"/>
      <c r="J38" s="33"/>
      <c r="K38" s="34"/>
    </row>
    <row r="39" spans="1:11" ht="48" x14ac:dyDescent="0.2">
      <c r="A39" s="23" t="s">
        <v>54</v>
      </c>
      <c r="B39" s="1" t="s">
        <v>3</v>
      </c>
      <c r="C39" s="1" t="s">
        <v>27</v>
      </c>
      <c r="D39" s="1" t="s">
        <v>28</v>
      </c>
      <c r="E39" s="1" t="s">
        <v>29</v>
      </c>
      <c r="F39" s="1" t="s">
        <v>4</v>
      </c>
      <c r="G39" s="1" t="s">
        <v>5</v>
      </c>
      <c r="H39" s="1" t="s">
        <v>31</v>
      </c>
      <c r="I39" s="1" t="s">
        <v>32</v>
      </c>
      <c r="J39" s="1" t="s">
        <v>30</v>
      </c>
      <c r="K39" s="35"/>
    </row>
    <row r="40" spans="1:11" x14ac:dyDescent="0.2">
      <c r="A40" s="24"/>
      <c r="B40" s="2" t="s">
        <v>22</v>
      </c>
      <c r="C40" s="3">
        <v>100</v>
      </c>
      <c r="D40" s="3">
        <v>100</v>
      </c>
      <c r="E40" s="3">
        <v>100</v>
      </c>
      <c r="F40" s="2">
        <v>0.25</v>
      </c>
      <c r="G40" s="2" t="s">
        <v>23</v>
      </c>
      <c r="H40" s="7">
        <f>C40*F40</f>
        <v>25</v>
      </c>
      <c r="I40" s="7">
        <f>D40*F40</f>
        <v>25</v>
      </c>
      <c r="J40" s="7">
        <f>PRODUCT(E40:F40)</f>
        <v>25</v>
      </c>
      <c r="K40" s="35"/>
    </row>
    <row r="41" spans="1:11" x14ac:dyDescent="0.2">
      <c r="A41" s="24"/>
      <c r="B41" s="2" t="s">
        <v>24</v>
      </c>
      <c r="C41" s="3">
        <v>100</v>
      </c>
      <c r="D41" s="3">
        <v>100</v>
      </c>
      <c r="E41" s="3">
        <v>100</v>
      </c>
      <c r="F41" s="2">
        <v>0.25</v>
      </c>
      <c r="G41" s="2" t="s">
        <v>23</v>
      </c>
      <c r="H41" s="7">
        <f t="shared" ref="H41:H43" si="9">C41*F41</f>
        <v>25</v>
      </c>
      <c r="I41" s="7">
        <f t="shared" ref="I41:I43" si="10">D41*F41</f>
        <v>25</v>
      </c>
      <c r="J41" s="7">
        <f t="shared" ref="J41:J43" si="11">PRODUCT(E41:F41)</f>
        <v>25</v>
      </c>
      <c r="K41" s="35"/>
    </row>
    <row r="42" spans="1:11" x14ac:dyDescent="0.2">
      <c r="A42" s="24"/>
      <c r="B42" s="2" t="s">
        <v>25</v>
      </c>
      <c r="C42" s="3">
        <v>100</v>
      </c>
      <c r="D42" s="3">
        <v>100</v>
      </c>
      <c r="E42" s="3">
        <v>100</v>
      </c>
      <c r="F42" s="2">
        <v>0.25</v>
      </c>
      <c r="G42" s="2" t="s">
        <v>23</v>
      </c>
      <c r="H42" s="7">
        <f t="shared" si="9"/>
        <v>25</v>
      </c>
      <c r="I42" s="7">
        <f t="shared" si="10"/>
        <v>25</v>
      </c>
      <c r="J42" s="7">
        <f t="shared" si="11"/>
        <v>25</v>
      </c>
      <c r="K42" s="35"/>
    </row>
    <row r="43" spans="1:11" x14ac:dyDescent="0.2">
      <c r="A43" s="24"/>
      <c r="B43" s="2" t="s">
        <v>26</v>
      </c>
      <c r="C43" s="3">
        <v>100</v>
      </c>
      <c r="D43" s="3">
        <v>100</v>
      </c>
      <c r="E43" s="3">
        <v>100</v>
      </c>
      <c r="F43" s="2">
        <v>0.25</v>
      </c>
      <c r="G43" s="2" t="s">
        <v>23</v>
      </c>
      <c r="H43" s="7">
        <f t="shared" si="9"/>
        <v>25</v>
      </c>
      <c r="I43" s="7">
        <f t="shared" si="10"/>
        <v>25</v>
      </c>
      <c r="J43" s="7">
        <f t="shared" si="11"/>
        <v>25</v>
      </c>
      <c r="K43" s="36"/>
    </row>
    <row r="44" spans="1:11" x14ac:dyDescent="0.2">
      <c r="A44" s="25"/>
      <c r="B44" s="2"/>
      <c r="C44" s="2"/>
      <c r="D44" s="2"/>
      <c r="E44" s="2"/>
      <c r="F44" s="4"/>
      <c r="G44" s="8" t="s">
        <v>12</v>
      </c>
      <c r="H44" s="8">
        <f>SUM(H40:H43)</f>
        <v>100</v>
      </c>
      <c r="I44" s="8">
        <f>SUM(I40:I43)</f>
        <v>100</v>
      </c>
      <c r="J44" s="9">
        <f>SUM(J40:J43)</f>
        <v>100</v>
      </c>
      <c r="K44" s="11">
        <f>J44*0.15</f>
        <v>15</v>
      </c>
    </row>
    <row r="45" spans="1:11" ht="17" thickBot="1" x14ac:dyDescent="0.25">
      <c r="A45" s="18"/>
      <c r="B45" s="37"/>
      <c r="C45" s="37"/>
      <c r="D45" s="37"/>
      <c r="E45" s="37"/>
      <c r="F45" s="37"/>
      <c r="G45" s="37"/>
      <c r="H45" s="37"/>
      <c r="I45" s="38"/>
      <c r="J45" s="10" t="s">
        <v>46</v>
      </c>
      <c r="K45" s="12">
        <f>SUM(K14+K21+K27+K33+K37+K44)</f>
        <v>100</v>
      </c>
    </row>
  </sheetData>
  <sheetProtection password="F68B" sheet="1" objects="1" scenarios="1"/>
  <mergeCells count="42">
    <mergeCell ref="B8:J8"/>
    <mergeCell ref="B2:G2"/>
    <mergeCell ref="K15:K20"/>
    <mergeCell ref="K22:K26"/>
    <mergeCell ref="B9:J9"/>
    <mergeCell ref="H23:I27"/>
    <mergeCell ref="I2:J2"/>
    <mergeCell ref="I3:J3"/>
    <mergeCell ref="I4:J4"/>
    <mergeCell ref="B15:J15"/>
    <mergeCell ref="B22:J22"/>
    <mergeCell ref="K1:K13"/>
    <mergeCell ref="C23:E23"/>
    <mergeCell ref="C26:E26"/>
    <mergeCell ref="B1:J1"/>
    <mergeCell ref="C3:G3"/>
    <mergeCell ref="K38:K43"/>
    <mergeCell ref="B45:I45"/>
    <mergeCell ref="K28:K32"/>
    <mergeCell ref="K34:K36"/>
    <mergeCell ref="H35:I37"/>
    <mergeCell ref="B38:J38"/>
    <mergeCell ref="C35:E35"/>
    <mergeCell ref="C36:E36"/>
    <mergeCell ref="B34:J34"/>
    <mergeCell ref="C4:G4"/>
    <mergeCell ref="C5:G5"/>
    <mergeCell ref="C6:G6"/>
    <mergeCell ref="I7:J7"/>
    <mergeCell ref="B7:H7"/>
    <mergeCell ref="I5:J5"/>
    <mergeCell ref="I6:J6"/>
    <mergeCell ref="H2:H6"/>
    <mergeCell ref="C24:E24"/>
    <mergeCell ref="C25:E25"/>
    <mergeCell ref="A39:A44"/>
    <mergeCell ref="A10:A14"/>
    <mergeCell ref="A16:A21"/>
    <mergeCell ref="A23:A27"/>
    <mergeCell ref="A29:A33"/>
    <mergeCell ref="A35:A37"/>
    <mergeCell ref="B28:J28"/>
  </mergeCells>
  <phoneticPr fontId="8" type="noConversion"/>
  <printOptions horizontalCentered="1"/>
  <pageMargins left="0.75000000000000011" right="0.75000000000000011" top="0.21" bottom="0.41000000000000009" header="0.5" footer="0.5"/>
  <pageSetup paperSize="9" scale="6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Supervisor Mark Form</vt:lpstr>
    </vt:vector>
  </TitlesOfParts>
  <Company>University of Essex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Vickers</dc:creator>
  <cp:lastModifiedBy>Microsoft Office User</cp:lastModifiedBy>
  <cp:lastPrinted>2014-07-15T14:11:51Z</cp:lastPrinted>
  <dcterms:created xsi:type="dcterms:W3CDTF">2014-04-07T10:42:03Z</dcterms:created>
  <dcterms:modified xsi:type="dcterms:W3CDTF">2015-09-30T07:59:43Z</dcterms:modified>
</cp:coreProperties>
</file>