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davideyre/Drive/academic/research/n_gonorrhoeae/mic_prediction_book_chapter/git/"/>
    </mc:Choice>
  </mc:AlternateContent>
  <xr:revisionPtr revIDLastSave="0" documentId="10_ncr:8100000_{379B8277-774F-A04F-97D0-637442492279}" xr6:coauthVersionLast="34" xr6:coauthVersionMax="34" xr10:uidLastSave="{00000000-0000-0000-0000-000000000000}"/>
  <bookViews>
    <workbookView xWindow="0" yWindow="460" windowWidth="50840" windowHeight="24100" xr2:uid="{00000000-000D-0000-FFFF-FFFF00000000}"/>
  </bookViews>
  <sheets>
    <sheet name="Library preparation" sheetId="1" r:id="rId1"/>
  </sheets>
  <definedNames>
    <definedName name="_xlnm._FilterDatabase" localSheetId="0" hidden="1">'Library preparation'!$A$8:$K$54</definedName>
  </definedNames>
  <calcPr calcId="162913"/>
</workbook>
</file>

<file path=xl/calcChain.xml><?xml version="1.0" encoding="utf-8"?>
<calcChain xmlns="http://schemas.openxmlformats.org/spreadsheetml/2006/main">
  <c r="I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9" i="1"/>
  <c r="T9" i="1" l="1"/>
  <c r="Y9" i="1" s="1"/>
  <c r="AB9" i="1" s="1"/>
  <c r="AD9" i="1" s="1"/>
  <c r="AF9" i="1" s="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9" i="1"/>
  <c r="AG9" i="1" l="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9" i="1" l="1"/>
  <c r="O9" i="1" s="1"/>
  <c r="U9" i="1"/>
  <c r="F55" i="1"/>
  <c r="J55" i="1"/>
  <c r="F56" i="1"/>
  <c r="J56" i="1"/>
  <c r="F54" i="1"/>
  <c r="J54" i="1"/>
  <c r="D56" i="1"/>
  <c r="C56" i="1" s="1"/>
  <c r="D55" i="1"/>
  <c r="C55" i="1" s="1"/>
  <c r="V9" i="1" l="1"/>
  <c r="W9" i="1" s="1"/>
  <c r="J9" i="1"/>
  <c r="F10" i="1" l="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D33" i="1"/>
  <c r="C33" i="1" s="1"/>
  <c r="J33" i="1"/>
  <c r="J26" i="1"/>
  <c r="F9" i="1"/>
  <c r="D9" i="1"/>
  <c r="C9" i="1" s="1"/>
  <c r="D10" i="1"/>
  <c r="C10" i="1" s="1"/>
  <c r="D18" i="1"/>
  <c r="C18" i="1" s="1"/>
  <c r="D19" i="1"/>
  <c r="C19" i="1" s="1"/>
  <c r="D20" i="1"/>
  <c r="C20" i="1" s="1"/>
  <c r="D21" i="1"/>
  <c r="C21" i="1" s="1"/>
  <c r="D22" i="1"/>
  <c r="C22" i="1" s="1"/>
  <c r="D23" i="1"/>
  <c r="C23" i="1" s="1"/>
  <c r="D24" i="1"/>
  <c r="C24" i="1" s="1"/>
  <c r="D25" i="1"/>
  <c r="C25" i="1" s="1"/>
  <c r="D26" i="1"/>
  <c r="C26" i="1" s="1"/>
  <c r="D27" i="1"/>
  <c r="C27" i="1" s="1"/>
  <c r="D28" i="1"/>
  <c r="C28" i="1" s="1"/>
  <c r="D29" i="1"/>
  <c r="C29" i="1" s="1"/>
  <c r="D30" i="1"/>
  <c r="C30" i="1" s="1"/>
  <c r="D31" i="1"/>
  <c r="C31" i="1" s="1"/>
  <c r="D32" i="1"/>
  <c r="C32" i="1" s="1"/>
  <c r="D34" i="1"/>
  <c r="C34" i="1" s="1"/>
  <c r="D35" i="1"/>
  <c r="C35" i="1" s="1"/>
  <c r="D36" i="1"/>
  <c r="C36" i="1" s="1"/>
  <c r="D37" i="1"/>
  <c r="C37" i="1" s="1"/>
  <c r="D38" i="1"/>
  <c r="C38" i="1" s="1"/>
  <c r="D39" i="1"/>
  <c r="C39" i="1" s="1"/>
  <c r="D40" i="1"/>
  <c r="C40" i="1" s="1"/>
  <c r="D41" i="1"/>
  <c r="C41" i="1" s="1"/>
  <c r="D42" i="1"/>
  <c r="C42" i="1" s="1"/>
  <c r="D43" i="1"/>
  <c r="C43" i="1" s="1"/>
  <c r="D44" i="1"/>
  <c r="C44" i="1" s="1"/>
  <c r="D45" i="1"/>
  <c r="C45" i="1" s="1"/>
  <c r="D46" i="1"/>
  <c r="C46" i="1" s="1"/>
  <c r="D47" i="1"/>
  <c r="C47" i="1" s="1"/>
  <c r="D48" i="1"/>
  <c r="C48" i="1" s="1"/>
  <c r="D49" i="1"/>
  <c r="C49" i="1" s="1"/>
  <c r="D50" i="1"/>
  <c r="C50" i="1" s="1"/>
  <c r="D51" i="1"/>
  <c r="C51" i="1" s="1"/>
  <c r="D52" i="1"/>
  <c r="C52" i="1" s="1"/>
  <c r="D53" i="1"/>
  <c r="C53" i="1" s="1"/>
  <c r="D54" i="1"/>
  <c r="C54" i="1" s="1"/>
  <c r="D11" i="1"/>
  <c r="C11" i="1" s="1"/>
  <c r="D12" i="1"/>
  <c r="C12" i="1" s="1"/>
  <c r="D13" i="1"/>
  <c r="C13" i="1" s="1"/>
  <c r="D14" i="1"/>
  <c r="C14" i="1" s="1"/>
  <c r="D15" i="1"/>
  <c r="C15" i="1" s="1"/>
  <c r="D16" i="1"/>
  <c r="C16" i="1" s="1"/>
  <c r="D17" i="1"/>
  <c r="C17" i="1" s="1"/>
  <c r="J32" i="1"/>
  <c r="J34" i="1"/>
  <c r="J35" i="1"/>
  <c r="J36" i="1"/>
  <c r="J37" i="1"/>
  <c r="J38" i="1"/>
  <c r="J39" i="1"/>
  <c r="J40" i="1"/>
  <c r="J41" i="1"/>
  <c r="J42" i="1"/>
  <c r="J43" i="1"/>
  <c r="J44" i="1"/>
  <c r="J45" i="1"/>
  <c r="J46" i="1"/>
  <c r="J47" i="1"/>
  <c r="J48" i="1"/>
  <c r="J49" i="1"/>
  <c r="J50" i="1"/>
  <c r="J51" i="1"/>
  <c r="J52" i="1"/>
  <c r="J53" i="1"/>
  <c r="J10" i="1"/>
  <c r="J11" i="1"/>
  <c r="J12" i="1"/>
  <c r="J13" i="1"/>
  <c r="J14" i="1"/>
  <c r="J15" i="1"/>
  <c r="J16" i="1"/>
  <c r="J17" i="1"/>
  <c r="J18" i="1"/>
  <c r="J19" i="1"/>
  <c r="J20" i="1"/>
  <c r="J21" i="1"/>
  <c r="J22" i="1"/>
  <c r="J23" i="1"/>
  <c r="J24" i="1"/>
  <c r="J25" i="1"/>
  <c r="J27" i="1"/>
  <c r="J28" i="1"/>
  <c r="J29" i="1"/>
  <c r="J30" i="1"/>
  <c r="J31" i="1"/>
  <c r="R9" i="1" l="1"/>
  <c r="Q9" i="1" s="1"/>
</calcChain>
</file>

<file path=xl/sharedStrings.xml><?xml version="1.0" encoding="utf-8"?>
<sst xmlns="http://schemas.openxmlformats.org/spreadsheetml/2006/main" count="111" uniqueCount="110">
  <si>
    <t>ng/ul -&gt; nM</t>
  </si>
  <si>
    <t>SampleID</t>
  </si>
  <si>
    <t>Sample1</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</si>
  <si>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</si>
  <si>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</si>
  <si>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</si>
  <si>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</si>
  <si>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</si>
  <si>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</si>
  <si>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</si>
  <si>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</si>
  <si>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</si>
  <si>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</si>
  <si>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</si>
  <si>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</si>
  <si>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</si>
  <si>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</si>
  <si>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</si>
  <si>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</si>
  <si>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</si>
  <si>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</si>
  <si>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</si>
  <si>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</si>
  <si>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</si>
  <si>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</si>
  <si>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</si>
  <si>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</si>
  <si>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</si>
  <si>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</si>
  <si>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</si>
  <si>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</si>
  <si>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</si>
  <si>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</si>
  <si>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</si>
  <si>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</si>
  <si>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</si>
  <si>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</si>
  <si>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</si>
  <si>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</si>
  <si>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</si>
  <si>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</si>
  <si>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</si>
  <si>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</si>
  <si>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</si>
  <si>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</si>
  <si>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</si>
  <si>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</si>
  <si>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</si>
  <si>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</si>
  <si>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</si>
  <si>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Comment:</t>
  </si>
  <si>
    <t>Dilution A</t>
  </si>
  <si>
    <t>Dilution B</t>
  </si>
  <si>
    <t>Diluent (µl)</t>
  </si>
  <si>
    <t>Qubit measurement DNA extraction (ng/µl)</t>
  </si>
  <si>
    <t>Volume of sample to achieve 3 ng/µl</t>
  </si>
  <si>
    <t>Volume of sample to achieve 0.2 ng/µl</t>
  </si>
  <si>
    <t>Qubit measurement of adjusted samples (ng/µl)</t>
  </si>
  <si>
    <t>Multiplication factor</t>
  </si>
  <si>
    <t>Average fragment length (bp)</t>
  </si>
  <si>
    <t>Average fragment length is determined using High sensitivity D5000 on Tapestation (Agilent) or High sensitivity kit on Bioanalyzer (Agilent).</t>
  </si>
  <si>
    <t>This volume of each library should be pooled to achieve normalization in your run.</t>
  </si>
  <si>
    <t>Estimated pool concentration (nM)</t>
  </si>
  <si>
    <t>Average fragment length of PAL (bp)</t>
  </si>
  <si>
    <t>Volume of PAL (µl)</t>
  </si>
  <si>
    <t>Qubit measurements on the diluted PAL should be an average of three replicates.</t>
  </si>
  <si>
    <t>PAL concentration (nM)</t>
  </si>
  <si>
    <t>Dilution of Pooled Amplified Library (PAL) to 4 nM</t>
  </si>
  <si>
    <t>Denature library</t>
  </si>
  <si>
    <t>Diluted PAL concentration (nM)</t>
  </si>
  <si>
    <t>Qubit measurement of diluted PAL (ng/µl)</t>
  </si>
  <si>
    <t>Volume of diluted PAL (µl)</t>
  </si>
  <si>
    <t>Volume of HT1 buffer to stop denaturation (µl)</t>
  </si>
  <si>
    <t>Keep on ice!</t>
  </si>
  <si>
    <t>Denatured Amplified Library (DAL) concentration (nM)</t>
  </si>
  <si>
    <t>DAL concentration (pM)</t>
  </si>
  <si>
    <t>Desired DAL koncentration (pM)</t>
  </si>
  <si>
    <t>This concentration (pM) is directly correlated to the cluster density where e.g 12 pM gives 1200 k/mm2.</t>
  </si>
  <si>
    <t>NOTE:</t>
  </si>
  <si>
    <t>Volume of HT1 buffer (µl)</t>
  </si>
  <si>
    <t>Volume of DAL (µl)</t>
  </si>
  <si>
    <t>Volume of diluent (µl)</t>
  </si>
  <si>
    <t>Qubit measurement of library after PCR clean up (ng/µl)</t>
  </si>
  <si>
    <t>Volume of diluent to add (µl)</t>
  </si>
  <si>
    <t>Preparation to start the MiSeq run</t>
  </si>
  <si>
    <t>DNA normalization to 0.2 ng/µl</t>
  </si>
  <si>
    <t>For formula</t>
  </si>
  <si>
    <t>Volume of library to pool (µl)</t>
  </si>
  <si>
    <t>Pool volume (µl)</t>
  </si>
  <si>
    <t>Qubit measurement of PAL (ng/µl)</t>
  </si>
  <si>
    <t>Qubit measurements on the PAL should be an average of three replicates.</t>
  </si>
  <si>
    <t>Qubit measurement, dilution A (ng/µl)</t>
  </si>
  <si>
    <t>If initial DNA concentration is already below 3 ng/µl, add that value in the "Qubit measurement, dilution A (ng/µl)" column.</t>
  </si>
  <si>
    <t>Normally, TRIS pH 7.8 without any type of detergent is recommended.</t>
  </si>
  <si>
    <t>Qubit measurement, dilution B (ng/µl)</t>
  </si>
  <si>
    <r>
      <t xml:space="preserve">This should be 0.2 </t>
    </r>
    <r>
      <rPr>
        <i/>
        <sz val="12"/>
        <color theme="1"/>
        <rFont val="Calibri"/>
        <family val="2"/>
      </rPr>
      <t>± 0.02 ng/µl</t>
    </r>
  </si>
  <si>
    <r>
      <rPr>
        <b/>
        <i/>
        <sz val="12"/>
        <color theme="1"/>
        <rFont val="Calibri"/>
        <family val="2"/>
        <scheme val="minor"/>
      </rPr>
      <t>Optional:</t>
    </r>
    <r>
      <rPr>
        <i/>
        <sz val="12"/>
        <color theme="1"/>
        <rFont val="Calibri"/>
        <family val="2"/>
        <scheme val="minor"/>
      </rPr>
      <t xml:space="preserve"> If you get &gt;0.22 ng/µl, you can add this volume of diluent to your sample to adjust it down to 0.2 ng/µl. Dilutions below 0.18 ng/µl should be redone.</t>
    </r>
  </si>
  <si>
    <t>Dilution of PAL to 4 nM (final volume of 50 µl)</t>
  </si>
  <si>
    <t>Volume of 0.2 N NaOH (µl)</t>
  </si>
  <si>
    <r>
      <t xml:space="preserve">Important that the 0.2 N NaOH is freshly made from a 1.0 N NaOH stock. Incubate in room temperature in 5 min before adding 990 µl of </t>
    </r>
    <r>
      <rPr>
        <b/>
        <i/>
        <sz val="12"/>
        <color theme="1"/>
        <rFont val="Calibri"/>
        <family val="2"/>
        <scheme val="minor"/>
      </rPr>
      <t>cold</t>
    </r>
    <r>
      <rPr>
        <i/>
        <sz val="12"/>
        <color theme="1"/>
        <rFont val="Calibri"/>
        <family val="2"/>
        <scheme val="minor"/>
      </rPr>
      <t xml:space="preserve"> HT buffert.</t>
    </r>
  </si>
  <si>
    <t xml:space="preserve">Dilute Denatured Amplified Library (DAL) </t>
  </si>
  <si>
    <t>Add the total volume of diluted DAL (600 µl) to the MiSeq cartridge, according to instructions</t>
  </si>
  <si>
    <t>Starting DNA</t>
  </si>
  <si>
    <t>Sample</t>
  </si>
  <si>
    <t>DNA normalization</t>
  </si>
  <si>
    <t>Comments:</t>
  </si>
  <si>
    <r>
      <t xml:space="preserve">Everything in </t>
    </r>
    <r>
      <rPr>
        <b/>
        <sz val="12"/>
        <color theme="1"/>
        <rFont val="Calibri"/>
        <family val="2"/>
        <scheme val="minor"/>
      </rPr>
      <t xml:space="preserve">Bold </t>
    </r>
    <r>
      <rPr>
        <sz val="12"/>
        <color theme="1"/>
        <rFont val="Calibri"/>
        <family val="2"/>
        <scheme val="minor"/>
      </rPr>
      <t>letters needs an input
See bottom of table for further comments</t>
    </r>
  </si>
  <si>
    <r>
      <t xml:space="preserve">Optional adjustments </t>
    </r>
    <r>
      <rPr>
        <sz val="14"/>
        <color theme="1"/>
        <rFont val="Calibri"/>
        <family val="2"/>
        <scheme val="minor"/>
      </rPr>
      <t>(if DNA concentration &gt;0.22ng/µl post 2nd dilution)</t>
    </r>
  </si>
  <si>
    <t>This appendix is for multiplexing 48 samples using Nextera XT. However, it can be adjusted to the examined number of samples either by deleting rows or by copying and inserting additional rows. The formulae in Q9 and R9 also need to be adjusted to cover all samples.</t>
  </si>
  <si>
    <t>Manual normalization of libraries after PCR clean up in Nextera XT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</si>
</sst>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name val="Calibri"/>
      <family val="2"/>
      <scheme val="minor"/>
    </font>
    <font>
      <sz val="12"/>
      <name val="Calibri"/>
      <family val="2"/>
      <scheme val="minor"/>
    </font>
    <font>
      <b/>
      <sz val="12"/>
      <color theme="1"/>
      <name val="Calibri"/>
      <family val="2"/>
      <scheme val="minor"/>
    </font>
    <font>
      <sz val="16"/>
      <color theme="1"/>
      <name val="Calibri"/>
      <family val="2"/>
      <scheme val="minor"/>
    </font>
    <font>
      <b/>
      <sz val="14"/>
      <color theme="1"/>
      <name val="Calibri"/>
      <family val="2"/>
      <scheme val="minor"/>
    </font>
    <font>
      <i/>
      <sz val="12"/>
      <color theme="1"/>
      <name val="Calibri"/>
      <family val="2"/>
      <scheme val="minor"/>
    </font>
    <font>
      <i/>
      <sz val="12"/>
      <color theme="1"/>
      <name val="Calibri"/>
      <family val="2"/>
    </font>
    <font>
      <b/>
      <sz val="18"/>
      <color theme="1"/>
      <name val="Calibri"/>
      <family val="2"/>
      <scheme val="minor"/>
    </font>
    <font>
      <b/>
      <i/>
      <sz val="12"/>
      <color theme="1"/>
      <name val="Calibri"/>
      <family val="2"/>
      <scheme val="minor"/>
    </font>
    <font>
      <sz val="14"/>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s>
  <cellStyleXfs count="2">
    <xf numFmtId="0" fontId="0" fillId="0" borderId="0"/>
    <xf numFmtId="0" fontId="3" fillId="0" borderId="0"/>
  </cellStyleXfs>
  <cellXfs count="63">
    <xf numFmtId="0" fontId="0" fillId="0" borderId="0" xfId="0"/>
    <xf numFmtId="14" fontId="3" fillId="0" borderId="0" xfId="0" applyNumberFormat="1" applyFont="1"/>
    <xf numFmtId="0" fontId="3" fillId="0" borderId="0" xfId="0" applyFont="1"/>
    <xf numFmtId="0" fontId="4" fillId="0" borderId="0" xfId="0" applyFont="1"/>
    <xf numFmtId="0" fontId="4" fillId="0" borderId="0" xfId="0" applyFont="1" applyAlignment="1">
      <alignment horizontal="left"/>
    </xf>
    <xf numFmtId="0" fontId="5" fillId="0" borderId="1" xfId="0" applyFont="1" applyBorder="1" applyAlignment="1">
      <alignment horizontal="center"/>
    </xf>
    <xf numFmtId="0" fontId="5" fillId="0" borderId="1" xfId="0" applyFont="1" applyBorder="1"/>
    <xf numFmtId="0" fontId="5" fillId="0" borderId="1" xfId="0" applyFont="1" applyFill="1" applyBorder="1" applyAlignment="1">
      <alignment horizontal="center"/>
    </xf>
    <xf numFmtId="164" fontId="6" fillId="0" borderId="1" xfId="0" applyNumberFormat="1" applyFont="1" applyBorder="1"/>
    <xf numFmtId="0" fontId="6" fillId="0" borderId="1" xfId="0" applyFont="1" applyBorder="1"/>
    <xf numFmtId="2" fontId="6" fillId="0" borderId="1" xfId="0" applyNumberFormat="1" applyFont="1" applyBorder="1"/>
    <xf numFmtId="0" fontId="3" fillId="0" borderId="1" xfId="0" applyFont="1" applyBorder="1"/>
    <xf numFmtId="2" fontId="3" fillId="0" borderId="1" xfId="0" applyNumberFormat="1" applyFont="1" applyBorder="1"/>
    <xf numFmtId="0" fontId="7" fillId="0" borderId="0" xfId="0" applyFont="1"/>
    <xf numFmtId="0" fontId="6" fillId="0" borderId="1" xfId="0" applyFont="1" applyFill="1" applyBorder="1"/>
    <xf numFmtId="0" fontId="3" fillId="0" borderId="0" xfId="0" applyFont="1" applyBorder="1"/>
    <xf numFmtId="0" fontId="4" fillId="0" borderId="0" xfId="0" applyFont="1" applyBorder="1"/>
    <xf numFmtId="164" fontId="6" fillId="0" borderId="2" xfId="0" applyNumberFormat="1" applyFont="1" applyBorder="1"/>
    <xf numFmtId="0" fontId="6" fillId="0" borderId="2" xfId="0" applyFont="1" applyBorder="1"/>
    <xf numFmtId="0" fontId="8" fillId="0" borderId="0" xfId="0" applyFont="1"/>
    <xf numFmtId="164" fontId="6" fillId="0" borderId="1" xfId="0" applyNumberFormat="1" applyFont="1" applyFill="1" applyBorder="1"/>
    <xf numFmtId="0" fontId="10" fillId="0" borderId="0" xfId="0" applyFont="1" applyAlignment="1">
      <alignment horizontal="left" vertical="center" wrapText="1"/>
    </xf>
    <xf numFmtId="0" fontId="7" fillId="0" borderId="1" xfId="0" applyFont="1" applyBorder="1"/>
    <xf numFmtId="2" fontId="3" fillId="0" borderId="6" xfId="0" applyNumberFormat="1" applyFont="1" applyBorder="1"/>
    <xf numFmtId="2" fontId="3" fillId="0" borderId="5" xfId="0" applyNumberFormat="1" applyFont="1" applyBorder="1"/>
    <xf numFmtId="0" fontId="3" fillId="0" borderId="7" xfId="0" applyFont="1" applyBorder="1"/>
    <xf numFmtId="2" fontId="7" fillId="0" borderId="1" xfId="0" applyNumberFormat="1" applyFont="1" applyBorder="1"/>
    <xf numFmtId="0" fontId="6" fillId="0" borderId="1" xfId="0" applyFont="1" applyBorder="1" applyAlignment="1">
      <alignment horizontal="center"/>
    </xf>
    <xf numFmtId="0" fontId="0" fillId="0" borderId="1" xfId="0" applyFont="1" applyBorder="1"/>
    <xf numFmtId="164" fontId="3" fillId="0" borderId="1" xfId="0" applyNumberFormat="1" applyFont="1" applyBorder="1"/>
    <xf numFmtId="164" fontId="6" fillId="0" borderId="6" xfId="0" applyNumberFormat="1" applyFont="1" applyBorder="1"/>
    <xf numFmtId="0" fontId="6" fillId="0" borderId="6" xfId="0" applyFont="1" applyBorder="1"/>
    <xf numFmtId="2" fontId="6" fillId="0" borderId="6" xfId="0" applyNumberFormat="1" applyFont="1" applyBorder="1"/>
    <xf numFmtId="0" fontId="3" fillId="0" borderId="6" xfId="0" applyFont="1" applyBorder="1"/>
    <xf numFmtId="2" fontId="6" fillId="0" borderId="2" xfId="0" applyNumberFormat="1" applyFont="1" applyBorder="1"/>
    <xf numFmtId="2" fontId="3" fillId="0" borderId="2" xfId="0" applyNumberFormat="1" applyFont="1" applyBorder="1"/>
    <xf numFmtId="0" fontId="3" fillId="0" borderId="8" xfId="0" applyFont="1" applyBorder="1"/>
    <xf numFmtId="0" fontId="3" fillId="0" borderId="1" xfId="0" applyFont="1" applyFill="1" applyBorder="1"/>
    <xf numFmtId="0" fontId="6" fillId="0" borderId="3" xfId="0" applyFont="1" applyBorder="1"/>
    <xf numFmtId="0" fontId="10" fillId="0" borderId="0" xfId="0" applyFont="1" applyAlignment="1">
      <alignment horizontal="left" vertical="center" wrapText="1"/>
    </xf>
    <xf numFmtId="0" fontId="12" fillId="0" borderId="0" xfId="0" applyFont="1" applyAlignment="1">
      <alignment horizontal="center" vertical="center"/>
    </xf>
    <xf numFmtId="0" fontId="3" fillId="0" borderId="0" xfId="0" applyFont="1" applyAlignment="1">
      <alignment horizontal="center" vertical="center"/>
    </xf>
    <xf numFmtId="0" fontId="12" fillId="2" borderId="0" xfId="0" applyFont="1" applyFill="1" applyAlignment="1">
      <alignment horizontal="center" vertical="center"/>
    </xf>
    <xf numFmtId="0" fontId="2" fillId="0" borderId="0" xfId="0" applyFont="1"/>
    <xf numFmtId="0" fontId="2" fillId="0" borderId="0" xfId="0" applyFont="1" applyAlignment="1">
      <alignment wrapText="1"/>
    </xf>
    <xf numFmtId="0" fontId="6" fillId="4" borderId="1" xfId="0" applyFont="1" applyFill="1" applyBorder="1" applyAlignment="1">
      <alignment horizontal="center"/>
    </xf>
    <xf numFmtId="0" fontId="5" fillId="4" borderId="1" xfId="0" applyFont="1" applyFill="1" applyBorder="1"/>
    <xf numFmtId="164" fontId="6" fillId="4" borderId="1" xfId="0" applyNumberFormat="1" applyFont="1" applyFill="1" applyBorder="1"/>
    <xf numFmtId="0" fontId="6" fillId="4" borderId="1" xfId="0" applyFont="1" applyFill="1" applyBorder="1"/>
    <xf numFmtId="164" fontId="6" fillId="4" borderId="6" xfId="0" applyNumberFormat="1" applyFont="1" applyFill="1" applyBorder="1"/>
    <xf numFmtId="0" fontId="6" fillId="4" borderId="6" xfId="0" applyFont="1" applyFill="1" applyBorder="1"/>
    <xf numFmtId="164" fontId="6" fillId="4" borderId="2" xfId="0" applyNumberFormat="1" applyFont="1" applyFill="1" applyBorder="1"/>
    <xf numFmtId="0" fontId="6" fillId="4" borderId="2" xfId="0" applyFont="1" applyFill="1" applyBorder="1"/>
    <xf numFmtId="0" fontId="9" fillId="0" borderId="0" xfId="0" applyFont="1" applyAlignment="1">
      <alignment horizontal="center"/>
    </xf>
    <xf numFmtId="0" fontId="10" fillId="0" borderId="0" xfId="0" applyFont="1" applyAlignment="1">
      <alignment horizontal="left" vertical="center" wrapText="1"/>
    </xf>
    <xf numFmtId="0" fontId="0" fillId="0" borderId="0" xfId="0" applyAlignment="1">
      <alignment horizontal="left" vertical="center" wrapText="1"/>
    </xf>
    <xf numFmtId="0" fontId="12" fillId="7" borderId="0" xfId="0" applyFont="1" applyFill="1" applyAlignment="1">
      <alignment horizontal="center" vertical="center"/>
    </xf>
    <xf numFmtId="0" fontId="9" fillId="0" borderId="4" xfId="0" applyFont="1" applyBorder="1" applyAlignment="1">
      <alignment horizontal="center"/>
    </xf>
    <xf numFmtId="0" fontId="9" fillId="4" borderId="4" xfId="0" applyFont="1" applyFill="1" applyBorder="1" applyAlignment="1">
      <alignment horizontal="center"/>
    </xf>
    <xf numFmtId="0" fontId="12" fillId="3" borderId="0" xfId="0" applyFont="1" applyFill="1" applyAlignment="1">
      <alignment horizontal="center" vertical="center"/>
    </xf>
    <xf numFmtId="0" fontId="12" fillId="5" borderId="0" xfId="0" applyFont="1" applyFill="1" applyAlignment="1">
      <alignment horizontal="center" vertical="center"/>
    </xf>
    <xf numFmtId="0" fontId="9" fillId="0" borderId="0" xfId="0" applyFont="1" applyBorder="1" applyAlignment="1">
      <alignment horizontal="center"/>
    </xf>
    <xf numFmtId="0" fontId="12" fillId="6" borderId="0" xfId="0" applyFont="1" applyFill="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7"/>
  <sheetViews>
    <sheetView tabSelected="1" zoomScale="85" zoomScaleNormal="85" workbookViewId="0">
      <pane xSplit="1" ySplit="8" topLeftCell="G9" activePane="bottomRight" state="frozen"/>
      <selection pane="topRight" activeCell="B1" sqref="B1"/>
      <selection pane="bottomLeft" activeCell="A8" sqref="A8"/>
      <selection pane="bottomRight" activeCell="L7" sqref="L7"/>
    </sheetView>
  </sheetViews>
  <sheetFormatPr baseColWidth="10" defaultColWidth="8.83203125" defaultRowHeight="16" x14ac:dyDescent="0.2"/>
  <cols>
    <col min="1" max="1" width="22.6640625" style="2" bestFit="1" customWidth="1"/>
    <col min="2" max="2" width="44.6640625" style="2" bestFit="1" customWidth="1"/>
    <col min="3" max="3" width="46.6640625" style="2" bestFit="1" customWidth="1"/>
    <col min="4" max="4" width="39.33203125" style="2" bestFit="1" customWidth="1"/>
    <col min="5" max="5" width="38.83203125" style="2" bestFit="1" customWidth="1"/>
    <col min="6" max="6" width="16.1640625" style="2" bestFit="1" customWidth="1"/>
    <col min="7" max="7" width="40.83203125" style="2" bestFit="1" customWidth="1"/>
    <col min="8" max="8" width="40.83203125" style="2" customWidth="1"/>
    <col min="9" max="9" width="36.5" style="2" hidden="1" customWidth="1"/>
    <col min="10" max="10" width="41.1640625" style="2" customWidth="1"/>
    <col min="11" max="11" width="47.1640625" style="2" bestFit="1" customWidth="1"/>
    <col min="12" max="12" width="52.33203125" style="2" bestFit="1" customWidth="1"/>
    <col min="13" max="13" width="42.1640625" style="2" customWidth="1"/>
    <col min="14" max="14" width="32.33203125" style="2" hidden="1" customWidth="1"/>
    <col min="15" max="15" width="34.1640625" style="3" bestFit="1" customWidth="1"/>
    <col min="16" max="16" width="23.1640625" style="2" hidden="1" customWidth="1"/>
    <col min="17" max="17" width="32.83203125" style="2" bestFit="1" customWidth="1"/>
    <col min="18" max="18" width="19" style="2" customWidth="1"/>
    <col min="19" max="19" width="40" style="2" bestFit="1" customWidth="1"/>
    <col min="20" max="20" width="34.1640625" style="2" customWidth="1"/>
    <col min="21" max="21" width="27.1640625" style="2" customWidth="1"/>
    <col min="22" max="22" width="37" style="2" bestFit="1" customWidth="1"/>
    <col min="23" max="23" width="34.1640625" style="2" bestFit="1" customWidth="1"/>
    <col min="24" max="24" width="44.1640625" style="2" bestFit="1" customWidth="1"/>
    <col min="25" max="25" width="29.83203125" style="2" bestFit="1" customWidth="1"/>
    <col min="26" max="26" width="24.83203125" style="2" bestFit="1" customWidth="1"/>
    <col min="27" max="27" width="25.1640625" bestFit="1" customWidth="1"/>
    <col min="28" max="28" width="50.6640625" style="2" hidden="1" customWidth="1"/>
    <col min="29" max="29" width="43.5" style="2" bestFit="1" customWidth="1"/>
    <col min="30" max="30" width="32.83203125" style="2" customWidth="1"/>
    <col min="31" max="31" width="34.1640625" style="2" bestFit="1" customWidth="1"/>
    <col min="32" max="32" width="20.1640625" style="2" customWidth="1"/>
    <col min="33" max="33" width="26.33203125" style="2" customWidth="1"/>
    <col min="34" max="34" width="24.1640625" style="2" customWidth="1"/>
    <col min="35" max="16384" width="8.83203125" style="2"/>
  </cols>
  <sheetData>
    <row r="1" spans="1:33" x14ac:dyDescent="0.2">
      <c r="A1" s="1"/>
    </row>
    <row r="2" spans="1:33" ht="21" x14ac:dyDescent="0.25">
      <c r="A2" s="19" t="s">
        <v>104</v>
      </c>
      <c r="B2" s="43"/>
    </row>
    <row r="3" spans="1:33" x14ac:dyDescent="0.2">
      <c r="O3" s="4"/>
    </row>
    <row r="4" spans="1:33" x14ac:dyDescent="0.2">
      <c r="A4" s="2" t="s">
        <v>50</v>
      </c>
      <c r="B4" s="43" t="s">
        <v>108</v>
      </c>
      <c r="O4" s="4"/>
    </row>
    <row r="5" spans="1:33" ht="32" x14ac:dyDescent="0.2">
      <c r="A5" s="2" t="s">
        <v>78</v>
      </c>
      <c r="B5" s="44" t="s">
        <v>106</v>
      </c>
      <c r="O5" s="4"/>
    </row>
    <row r="6" spans="1:33" s="41" customFormat="1" ht="55" customHeight="1" x14ac:dyDescent="0.2">
      <c r="A6" s="40" t="s">
        <v>103</v>
      </c>
      <c r="B6" s="42" t="s">
        <v>102</v>
      </c>
      <c r="C6" s="59" t="s">
        <v>85</v>
      </c>
      <c r="D6" s="59"/>
      <c r="E6" s="59"/>
      <c r="F6" s="59"/>
      <c r="G6" s="59"/>
      <c r="H6" s="59"/>
      <c r="I6" s="59"/>
      <c r="J6" s="59"/>
      <c r="K6" s="59"/>
      <c r="L6" s="60" t="s">
        <v>109</v>
      </c>
      <c r="M6" s="60"/>
      <c r="N6" s="60"/>
      <c r="O6" s="60"/>
      <c r="P6" s="60"/>
      <c r="Q6" s="62" t="s">
        <v>67</v>
      </c>
      <c r="R6" s="62"/>
      <c r="S6" s="62"/>
      <c r="T6" s="62"/>
      <c r="U6" s="62"/>
      <c r="V6" s="62"/>
      <c r="W6" s="62"/>
      <c r="X6" s="62"/>
      <c r="Y6" s="62"/>
      <c r="Z6" s="56" t="s">
        <v>84</v>
      </c>
      <c r="AA6" s="56"/>
      <c r="AB6" s="56"/>
      <c r="AC6" s="56"/>
      <c r="AD6" s="56"/>
      <c r="AE6" s="56"/>
      <c r="AF6" s="56"/>
      <c r="AG6" s="56"/>
    </row>
    <row r="7" spans="1:33" ht="19" x14ac:dyDescent="0.25">
      <c r="C7" s="57" t="s">
        <v>51</v>
      </c>
      <c r="D7" s="57"/>
      <c r="F7" s="57" t="s">
        <v>52</v>
      </c>
      <c r="G7" s="57"/>
      <c r="J7" s="58" t="s">
        <v>107</v>
      </c>
      <c r="K7" s="58"/>
      <c r="V7" s="61" t="s">
        <v>97</v>
      </c>
      <c r="W7" s="61"/>
      <c r="Z7" s="53" t="s">
        <v>68</v>
      </c>
      <c r="AA7" s="53"/>
      <c r="AE7" s="53" t="s">
        <v>100</v>
      </c>
      <c r="AF7" s="53"/>
      <c r="AG7" s="53"/>
    </row>
    <row r="8" spans="1:33" x14ac:dyDescent="0.2">
      <c r="A8" s="5" t="s">
        <v>1</v>
      </c>
      <c r="B8" s="5" t="s">
        <v>54</v>
      </c>
      <c r="C8" s="27" t="s">
        <v>53</v>
      </c>
      <c r="D8" s="27" t="s">
        <v>55</v>
      </c>
      <c r="E8" s="6" t="s">
        <v>91</v>
      </c>
      <c r="F8" s="27" t="s">
        <v>53</v>
      </c>
      <c r="G8" s="27" t="s">
        <v>56</v>
      </c>
      <c r="H8" s="6" t="s">
        <v>94</v>
      </c>
      <c r="I8" s="7" t="s">
        <v>86</v>
      </c>
      <c r="J8" s="45" t="s">
        <v>83</v>
      </c>
      <c r="K8" s="46" t="s">
        <v>57</v>
      </c>
      <c r="L8" s="6" t="s">
        <v>82</v>
      </c>
      <c r="M8" s="6" t="s">
        <v>59</v>
      </c>
      <c r="N8" s="6" t="s">
        <v>0</v>
      </c>
      <c r="O8" s="11" t="s">
        <v>87</v>
      </c>
      <c r="P8" s="6" t="s">
        <v>58</v>
      </c>
      <c r="Q8" s="38" t="s">
        <v>62</v>
      </c>
      <c r="R8" s="9" t="s">
        <v>88</v>
      </c>
      <c r="S8" s="6" t="s">
        <v>89</v>
      </c>
      <c r="T8" s="9" t="s">
        <v>63</v>
      </c>
      <c r="U8" s="9" t="s">
        <v>66</v>
      </c>
      <c r="V8" s="9" t="s">
        <v>64</v>
      </c>
      <c r="W8" s="9" t="s">
        <v>81</v>
      </c>
      <c r="X8" s="6" t="s">
        <v>70</v>
      </c>
      <c r="Y8" s="9" t="s">
        <v>69</v>
      </c>
      <c r="Z8" s="11" t="s">
        <v>71</v>
      </c>
      <c r="AA8" s="14" t="s">
        <v>98</v>
      </c>
      <c r="AB8" s="9" t="s">
        <v>74</v>
      </c>
      <c r="AC8" s="11" t="s">
        <v>72</v>
      </c>
      <c r="AD8" s="9" t="s">
        <v>75</v>
      </c>
      <c r="AE8" s="22" t="s">
        <v>76</v>
      </c>
      <c r="AF8" s="11" t="s">
        <v>80</v>
      </c>
      <c r="AG8" s="11" t="s">
        <v>79</v>
      </c>
    </row>
    <row r="9" spans="1:33" ht="16.25" customHeight="1" x14ac:dyDescent="0.2">
      <c r="A9" s="11" t="s">
        <v>2</v>
      </c>
      <c r="B9" s="11"/>
      <c r="C9" s="8" t="e">
        <f>100-D9</f>
        <v>#DIV/0!</v>
      </c>
      <c r="D9" s="8" t="e">
        <f>(3*100)/B9</f>
        <v>#DIV/0!</v>
      </c>
      <c r="E9" s="9"/>
      <c r="F9" s="8" t="e">
        <f>100-G9</f>
        <v>#DIV/0!</v>
      </c>
      <c r="G9" s="10" t="e">
        <f>(0.2*100)/E9</f>
        <v>#DIV/0!</v>
      </c>
      <c r="H9" s="9"/>
      <c r="I9" s="8">
        <f>(H9*100)/0.2</f>
        <v>0</v>
      </c>
      <c r="J9" s="47">
        <f>I9-100</f>
        <v>-100</v>
      </c>
      <c r="K9" s="48"/>
      <c r="L9" s="11"/>
      <c r="M9" s="11"/>
      <c r="N9" s="9" t="e">
        <f>(L9*1000000)/(656.6*M9)</f>
        <v>#DIV/0!</v>
      </c>
      <c r="O9" s="12" t="e">
        <f>1/N9*P9</f>
        <v>#DIV/0!</v>
      </c>
      <c r="P9" s="11">
        <v>20</v>
      </c>
      <c r="Q9" s="12" t="e">
        <f>(COUNT(O9:O56)*P9)/R9</f>
        <v>#DIV/0!</v>
      </c>
      <c r="R9" s="12" t="e">
        <f>SUM(O9:O56)</f>
        <v>#DIV/0!</v>
      </c>
      <c r="S9" s="26"/>
      <c r="T9" s="11" t="e">
        <f>AVERAGE(M9:M56)</f>
        <v>#DIV/0!</v>
      </c>
      <c r="U9" s="9" t="e">
        <f>(S9*1000000)/(656.6*T9)</f>
        <v>#DIV/0!</v>
      </c>
      <c r="V9" s="11" t="e">
        <f>(50*4)/U9</f>
        <v>#DIV/0!</v>
      </c>
      <c r="W9" s="11" t="e">
        <f>50-V9</f>
        <v>#DIV/0!</v>
      </c>
      <c r="X9" s="11"/>
      <c r="Y9" s="11" t="e">
        <f>(X9*1000000)/(656.6*T9)</f>
        <v>#DIV/0!</v>
      </c>
      <c r="Z9" s="11">
        <v>5</v>
      </c>
      <c r="AA9" s="28">
        <v>5</v>
      </c>
      <c r="AB9" s="11" t="e">
        <f>Y9/2</f>
        <v>#DIV/0!</v>
      </c>
      <c r="AC9" s="11">
        <v>990</v>
      </c>
      <c r="AD9" s="11" t="e">
        <f>(AB9/100)*1000</f>
        <v>#DIV/0!</v>
      </c>
      <c r="AE9" s="11"/>
      <c r="AF9" s="29" t="e">
        <f>(600*AE9)/AD9</f>
        <v>#DIV/0!</v>
      </c>
      <c r="AG9" s="29" t="e">
        <f>600-AF9</f>
        <v>#DIV/0!</v>
      </c>
    </row>
    <row r="10" spans="1:33" x14ac:dyDescent="0.2">
      <c r="A10" s="11" t="s">
        <v>3</v>
      </c>
      <c r="B10" s="11"/>
      <c r="C10" s="8" t="e">
        <f t="shared" ref="C10:C56" si="0">100-D10</f>
        <v>#DIV/0!</v>
      </c>
      <c r="D10" s="8" t="e">
        <f>(3*100)/B10</f>
        <v>#DIV/0!</v>
      </c>
      <c r="E10" s="9"/>
      <c r="F10" s="8" t="e">
        <f t="shared" ref="F10:F54" si="1">100-G10</f>
        <v>#DIV/0!</v>
      </c>
      <c r="G10" s="10" t="e">
        <f t="shared" ref="G10:G56" si="2">(0.2*100)/E10</f>
        <v>#DIV/0!</v>
      </c>
      <c r="H10" s="9"/>
      <c r="I10" s="8">
        <f t="shared" ref="I10:I56" si="3">(H10*100)/0.2</f>
        <v>0</v>
      </c>
      <c r="J10" s="47">
        <f t="shared" ref="J10:J54" si="4">I10-100</f>
        <v>-100</v>
      </c>
      <c r="K10" s="48"/>
      <c r="L10" s="11"/>
      <c r="M10" s="11"/>
      <c r="N10" s="9" t="e">
        <f t="shared" ref="N10:N56" si="5">(L10*1000000)/(656.6*M10)</f>
        <v>#DIV/0!</v>
      </c>
      <c r="O10" s="12" t="e">
        <f>1/N10*P10</f>
        <v>#DIV/0!</v>
      </c>
      <c r="P10" s="11">
        <v>20</v>
      </c>
      <c r="Q10" s="24"/>
      <c r="R10" s="25"/>
    </row>
    <row r="11" spans="1:33" x14ac:dyDescent="0.2">
      <c r="A11" s="11" t="s">
        <v>4</v>
      </c>
      <c r="B11" s="11"/>
      <c r="C11" s="8" t="e">
        <f t="shared" si="0"/>
        <v>#DIV/0!</v>
      </c>
      <c r="D11" s="8" t="e">
        <f t="shared" ref="D11:D56" si="6">(3*100)/B11</f>
        <v>#DIV/0!</v>
      </c>
      <c r="E11" s="9"/>
      <c r="F11" s="8" t="e">
        <f t="shared" si="1"/>
        <v>#DIV/0!</v>
      </c>
      <c r="G11" s="10" t="e">
        <f t="shared" si="2"/>
        <v>#DIV/0!</v>
      </c>
      <c r="H11" s="9"/>
      <c r="I11" s="8">
        <f t="shared" si="3"/>
        <v>0</v>
      </c>
      <c r="J11" s="47">
        <f t="shared" si="4"/>
        <v>-100</v>
      </c>
      <c r="K11" s="48"/>
      <c r="L11" s="11"/>
      <c r="M11" s="11"/>
      <c r="N11" s="9" t="e">
        <f t="shared" si="5"/>
        <v>#DIV/0!</v>
      </c>
      <c r="O11" s="12" t="e">
        <f t="shared" ref="O11:O56" si="7">1/N11*P11</f>
        <v>#DIV/0!</v>
      </c>
      <c r="P11" s="11">
        <v>20</v>
      </c>
    </row>
    <row r="12" spans="1:33" x14ac:dyDescent="0.2">
      <c r="A12" s="11" t="s">
        <v>5</v>
      </c>
      <c r="B12" s="37"/>
      <c r="C12" s="8" t="e">
        <f t="shared" si="0"/>
        <v>#DIV/0!</v>
      </c>
      <c r="D12" s="8" t="e">
        <f t="shared" si="6"/>
        <v>#DIV/0!</v>
      </c>
      <c r="E12" s="9"/>
      <c r="F12" s="8" t="e">
        <f t="shared" si="1"/>
        <v>#DIV/0!</v>
      </c>
      <c r="G12" s="10" t="e">
        <f t="shared" si="2"/>
        <v>#DIV/0!</v>
      </c>
      <c r="H12" s="9"/>
      <c r="I12" s="8">
        <f t="shared" si="3"/>
        <v>0</v>
      </c>
      <c r="J12" s="47">
        <f t="shared" si="4"/>
        <v>-100</v>
      </c>
      <c r="K12" s="48"/>
      <c r="L12" s="37"/>
      <c r="M12" s="11"/>
      <c r="N12" s="9" t="e">
        <f t="shared" si="5"/>
        <v>#DIV/0!</v>
      </c>
      <c r="O12" s="12" t="e">
        <f t="shared" si="7"/>
        <v>#DIV/0!</v>
      </c>
      <c r="P12" s="11">
        <v>20</v>
      </c>
      <c r="Q12" s="13"/>
    </row>
    <row r="13" spans="1:33" x14ac:dyDescent="0.2">
      <c r="A13" s="11" t="s">
        <v>6</v>
      </c>
      <c r="B13" s="37"/>
      <c r="C13" s="8" t="e">
        <f t="shared" si="0"/>
        <v>#DIV/0!</v>
      </c>
      <c r="D13" s="8" t="e">
        <f t="shared" si="6"/>
        <v>#DIV/0!</v>
      </c>
      <c r="E13" s="9"/>
      <c r="F13" s="8" t="e">
        <f t="shared" si="1"/>
        <v>#DIV/0!</v>
      </c>
      <c r="G13" s="10" t="e">
        <f t="shared" si="2"/>
        <v>#DIV/0!</v>
      </c>
      <c r="H13" s="9"/>
      <c r="I13" s="8">
        <f t="shared" si="3"/>
        <v>0</v>
      </c>
      <c r="J13" s="47">
        <f t="shared" si="4"/>
        <v>-100</v>
      </c>
      <c r="K13" s="48"/>
      <c r="L13" s="37"/>
      <c r="M13" s="11"/>
      <c r="N13" s="9" t="e">
        <f t="shared" si="5"/>
        <v>#DIV/0!</v>
      </c>
      <c r="O13" s="12" t="e">
        <f t="shared" si="7"/>
        <v>#DIV/0!</v>
      </c>
      <c r="P13" s="11">
        <v>20</v>
      </c>
      <c r="W13"/>
      <c r="AA13" s="2"/>
    </row>
    <row r="14" spans="1:33" x14ac:dyDescent="0.2">
      <c r="A14" s="11" t="s">
        <v>7</v>
      </c>
      <c r="B14" s="37"/>
      <c r="C14" s="8" t="e">
        <f t="shared" si="0"/>
        <v>#DIV/0!</v>
      </c>
      <c r="D14" s="8" t="e">
        <f t="shared" si="6"/>
        <v>#DIV/0!</v>
      </c>
      <c r="E14" s="9"/>
      <c r="F14" s="8" t="e">
        <f t="shared" si="1"/>
        <v>#DIV/0!</v>
      </c>
      <c r="G14" s="10" t="e">
        <f t="shared" si="2"/>
        <v>#DIV/0!</v>
      </c>
      <c r="H14" s="9"/>
      <c r="I14" s="8">
        <f t="shared" si="3"/>
        <v>0</v>
      </c>
      <c r="J14" s="47">
        <f t="shared" si="4"/>
        <v>-100</v>
      </c>
      <c r="K14" s="48"/>
      <c r="L14" s="37"/>
      <c r="M14" s="11"/>
      <c r="N14" s="9" t="e">
        <f t="shared" si="5"/>
        <v>#DIV/0!</v>
      </c>
      <c r="O14" s="12" t="e">
        <f t="shared" si="7"/>
        <v>#DIV/0!</v>
      </c>
      <c r="P14" s="11">
        <v>20</v>
      </c>
      <c r="W14"/>
      <c r="AA14" s="2"/>
    </row>
    <row r="15" spans="1:33" x14ac:dyDescent="0.2">
      <c r="A15" s="11" t="s">
        <v>8</v>
      </c>
      <c r="B15" s="37"/>
      <c r="C15" s="8" t="e">
        <f t="shared" si="0"/>
        <v>#DIV/0!</v>
      </c>
      <c r="D15" s="8" t="e">
        <f t="shared" si="6"/>
        <v>#DIV/0!</v>
      </c>
      <c r="E15" s="9"/>
      <c r="F15" s="8" t="e">
        <f t="shared" si="1"/>
        <v>#DIV/0!</v>
      </c>
      <c r="G15" s="10" t="e">
        <f t="shared" si="2"/>
        <v>#DIV/0!</v>
      </c>
      <c r="H15" s="9"/>
      <c r="I15" s="8">
        <f t="shared" si="3"/>
        <v>0</v>
      </c>
      <c r="J15" s="47">
        <f t="shared" si="4"/>
        <v>-100</v>
      </c>
      <c r="K15" s="48"/>
      <c r="L15" s="37"/>
      <c r="M15" s="11"/>
      <c r="N15" s="9" t="e">
        <f t="shared" si="5"/>
        <v>#DIV/0!</v>
      </c>
      <c r="O15" s="12" t="e">
        <f t="shared" si="7"/>
        <v>#DIV/0!</v>
      </c>
      <c r="P15" s="11">
        <v>20</v>
      </c>
      <c r="Q15" s="15"/>
      <c r="W15"/>
      <c r="AA15" s="2"/>
    </row>
    <row r="16" spans="1:33" s="15" customFormat="1" x14ac:dyDescent="0.2">
      <c r="A16" s="11" t="s">
        <v>9</v>
      </c>
      <c r="B16" s="37"/>
      <c r="C16" s="8" t="e">
        <f t="shared" si="0"/>
        <v>#DIV/0!</v>
      </c>
      <c r="D16" s="8" t="e">
        <f t="shared" si="6"/>
        <v>#DIV/0!</v>
      </c>
      <c r="E16" s="9"/>
      <c r="F16" s="8" t="e">
        <f t="shared" si="1"/>
        <v>#DIV/0!</v>
      </c>
      <c r="G16" s="10" t="e">
        <f t="shared" si="2"/>
        <v>#DIV/0!</v>
      </c>
      <c r="H16" s="9"/>
      <c r="I16" s="8">
        <f t="shared" si="3"/>
        <v>0</v>
      </c>
      <c r="J16" s="47">
        <f t="shared" si="4"/>
        <v>-100</v>
      </c>
      <c r="K16" s="48"/>
      <c r="L16" s="37"/>
      <c r="M16" s="11"/>
      <c r="N16" s="9" t="e">
        <f t="shared" si="5"/>
        <v>#DIV/0!</v>
      </c>
      <c r="O16" s="12" t="e">
        <f t="shared" si="7"/>
        <v>#DIV/0!</v>
      </c>
      <c r="P16" s="11">
        <v>20</v>
      </c>
      <c r="Q16" s="2"/>
    </row>
    <row r="17" spans="1:27" x14ac:dyDescent="0.2">
      <c r="A17" s="11" t="s">
        <v>10</v>
      </c>
      <c r="B17" s="37"/>
      <c r="C17" s="8" t="e">
        <f t="shared" si="0"/>
        <v>#DIV/0!</v>
      </c>
      <c r="D17" s="8" t="e">
        <f t="shared" si="6"/>
        <v>#DIV/0!</v>
      </c>
      <c r="E17" s="9"/>
      <c r="F17" s="8" t="e">
        <f t="shared" si="1"/>
        <v>#DIV/0!</v>
      </c>
      <c r="G17" s="10" t="e">
        <f t="shared" si="2"/>
        <v>#DIV/0!</v>
      </c>
      <c r="H17" s="9"/>
      <c r="I17" s="8">
        <f t="shared" si="3"/>
        <v>0</v>
      </c>
      <c r="J17" s="47">
        <f t="shared" si="4"/>
        <v>-100</v>
      </c>
      <c r="K17" s="48"/>
      <c r="L17" s="37"/>
      <c r="M17" s="11"/>
      <c r="N17" s="9" t="e">
        <f t="shared" si="5"/>
        <v>#DIV/0!</v>
      </c>
      <c r="O17" s="12" t="e">
        <f t="shared" si="7"/>
        <v>#DIV/0!</v>
      </c>
      <c r="P17" s="11">
        <v>20</v>
      </c>
      <c r="W17"/>
      <c r="AA17" s="2"/>
    </row>
    <row r="18" spans="1:27" ht="14.5" customHeight="1" x14ac:dyDescent="0.2">
      <c r="A18" s="11" t="s">
        <v>11</v>
      </c>
      <c r="B18" s="37"/>
      <c r="C18" s="8" t="e">
        <f t="shared" si="0"/>
        <v>#DIV/0!</v>
      </c>
      <c r="D18" s="8" t="e">
        <f t="shared" si="6"/>
        <v>#DIV/0!</v>
      </c>
      <c r="E18" s="9"/>
      <c r="F18" s="8" t="e">
        <f t="shared" si="1"/>
        <v>#DIV/0!</v>
      </c>
      <c r="G18" s="10" t="e">
        <f t="shared" si="2"/>
        <v>#DIV/0!</v>
      </c>
      <c r="H18" s="9"/>
      <c r="I18" s="8">
        <f t="shared" si="3"/>
        <v>0</v>
      </c>
      <c r="J18" s="47">
        <f t="shared" si="4"/>
        <v>-100</v>
      </c>
      <c r="K18" s="48"/>
      <c r="L18" s="37"/>
      <c r="M18" s="11"/>
      <c r="N18" s="9" t="e">
        <f t="shared" si="5"/>
        <v>#DIV/0!</v>
      </c>
      <c r="O18" s="12" t="e">
        <f t="shared" si="7"/>
        <v>#DIV/0!</v>
      </c>
      <c r="P18" s="11">
        <v>20</v>
      </c>
      <c r="W18"/>
      <c r="AA18" s="2"/>
    </row>
    <row r="19" spans="1:27" ht="14.5" customHeight="1" x14ac:dyDescent="0.2">
      <c r="A19" s="11" t="s">
        <v>12</v>
      </c>
      <c r="B19" s="37"/>
      <c r="C19" s="8" t="e">
        <f t="shared" si="0"/>
        <v>#DIV/0!</v>
      </c>
      <c r="D19" s="8" t="e">
        <f t="shared" si="6"/>
        <v>#DIV/0!</v>
      </c>
      <c r="E19" s="9"/>
      <c r="F19" s="8" t="e">
        <f t="shared" si="1"/>
        <v>#DIV/0!</v>
      </c>
      <c r="G19" s="10" t="e">
        <f t="shared" si="2"/>
        <v>#DIV/0!</v>
      </c>
      <c r="H19" s="9"/>
      <c r="I19" s="8">
        <f t="shared" si="3"/>
        <v>0</v>
      </c>
      <c r="J19" s="47">
        <f t="shared" si="4"/>
        <v>-100</v>
      </c>
      <c r="K19" s="48"/>
      <c r="L19" s="37"/>
      <c r="M19" s="11"/>
      <c r="N19" s="9" t="e">
        <f t="shared" si="5"/>
        <v>#DIV/0!</v>
      </c>
      <c r="O19" s="12" t="e">
        <f t="shared" si="7"/>
        <v>#DIV/0!</v>
      </c>
      <c r="P19" s="11">
        <v>20</v>
      </c>
      <c r="Q19" s="15"/>
      <c r="W19"/>
      <c r="AA19" s="2"/>
    </row>
    <row r="20" spans="1:27" s="15" customFormat="1" ht="14.5" customHeight="1" x14ac:dyDescent="0.2">
      <c r="A20" s="11" t="s">
        <v>13</v>
      </c>
      <c r="B20" s="37"/>
      <c r="C20" s="8" t="e">
        <f t="shared" si="0"/>
        <v>#DIV/0!</v>
      </c>
      <c r="D20" s="8" t="e">
        <f t="shared" si="6"/>
        <v>#DIV/0!</v>
      </c>
      <c r="E20" s="9"/>
      <c r="F20" s="8" t="e">
        <f t="shared" si="1"/>
        <v>#DIV/0!</v>
      </c>
      <c r="G20" s="10" t="e">
        <f t="shared" si="2"/>
        <v>#DIV/0!</v>
      </c>
      <c r="H20" s="9"/>
      <c r="I20" s="8">
        <f t="shared" si="3"/>
        <v>0</v>
      </c>
      <c r="J20" s="47">
        <f t="shared" si="4"/>
        <v>-100</v>
      </c>
      <c r="K20" s="48"/>
      <c r="L20" s="37"/>
      <c r="M20" s="11"/>
      <c r="N20" s="9" t="e">
        <f t="shared" si="5"/>
        <v>#DIV/0!</v>
      </c>
      <c r="O20" s="12" t="e">
        <f t="shared" si="7"/>
        <v>#DIV/0!</v>
      </c>
      <c r="P20" s="11">
        <v>20</v>
      </c>
      <c r="Q20" s="2"/>
    </row>
    <row r="21" spans="1:27" x14ac:dyDescent="0.2">
      <c r="A21" s="11" t="s">
        <v>14</v>
      </c>
      <c r="B21" s="37"/>
      <c r="C21" s="8" t="e">
        <f t="shared" si="0"/>
        <v>#DIV/0!</v>
      </c>
      <c r="D21" s="8" t="e">
        <f t="shared" si="6"/>
        <v>#DIV/0!</v>
      </c>
      <c r="E21" s="9"/>
      <c r="F21" s="8" t="e">
        <f t="shared" si="1"/>
        <v>#DIV/0!</v>
      </c>
      <c r="G21" s="10" t="e">
        <f t="shared" si="2"/>
        <v>#DIV/0!</v>
      </c>
      <c r="H21" s="9"/>
      <c r="I21" s="8">
        <f t="shared" si="3"/>
        <v>0</v>
      </c>
      <c r="J21" s="47">
        <f t="shared" si="4"/>
        <v>-100</v>
      </c>
      <c r="K21" s="48"/>
      <c r="L21" s="37"/>
      <c r="M21" s="11"/>
      <c r="N21" s="9" t="e">
        <f t="shared" si="5"/>
        <v>#DIV/0!</v>
      </c>
      <c r="O21" s="12" t="e">
        <f t="shared" si="7"/>
        <v>#DIV/0!</v>
      </c>
      <c r="P21" s="11">
        <v>20</v>
      </c>
      <c r="W21"/>
      <c r="AA21" s="2"/>
    </row>
    <row r="22" spans="1:27" ht="14.5" customHeight="1" x14ac:dyDescent="0.2">
      <c r="A22" s="11" t="s">
        <v>15</v>
      </c>
      <c r="B22" s="37"/>
      <c r="C22" s="8" t="e">
        <f t="shared" si="0"/>
        <v>#DIV/0!</v>
      </c>
      <c r="D22" s="8" t="e">
        <f t="shared" si="6"/>
        <v>#DIV/0!</v>
      </c>
      <c r="E22" s="9"/>
      <c r="F22" s="8" t="e">
        <f t="shared" si="1"/>
        <v>#DIV/0!</v>
      </c>
      <c r="G22" s="10" t="e">
        <f t="shared" si="2"/>
        <v>#DIV/0!</v>
      </c>
      <c r="H22" s="9"/>
      <c r="I22" s="8">
        <f t="shared" si="3"/>
        <v>0</v>
      </c>
      <c r="J22" s="47">
        <f t="shared" si="4"/>
        <v>-100</v>
      </c>
      <c r="K22" s="48"/>
      <c r="L22" s="37"/>
      <c r="M22" s="11"/>
      <c r="N22" s="9" t="e">
        <f t="shared" si="5"/>
        <v>#DIV/0!</v>
      </c>
      <c r="O22" s="12" t="e">
        <f t="shared" si="7"/>
        <v>#DIV/0!</v>
      </c>
      <c r="P22" s="11">
        <v>20</v>
      </c>
      <c r="W22"/>
      <c r="AA22" s="2"/>
    </row>
    <row r="23" spans="1:27" ht="14.5" customHeight="1" x14ac:dyDescent="0.2">
      <c r="A23" s="11" t="s">
        <v>16</v>
      </c>
      <c r="B23" s="37"/>
      <c r="C23" s="8" t="e">
        <f t="shared" si="0"/>
        <v>#DIV/0!</v>
      </c>
      <c r="D23" s="8" t="e">
        <f t="shared" si="6"/>
        <v>#DIV/0!</v>
      </c>
      <c r="E23" s="9"/>
      <c r="F23" s="8" t="e">
        <f t="shared" si="1"/>
        <v>#DIV/0!</v>
      </c>
      <c r="G23" s="10" t="e">
        <f t="shared" si="2"/>
        <v>#DIV/0!</v>
      </c>
      <c r="H23" s="9"/>
      <c r="I23" s="8">
        <f t="shared" si="3"/>
        <v>0</v>
      </c>
      <c r="J23" s="47">
        <f t="shared" si="4"/>
        <v>-100</v>
      </c>
      <c r="K23" s="48"/>
      <c r="L23" s="37"/>
      <c r="M23" s="11"/>
      <c r="N23" s="9" t="e">
        <f t="shared" si="5"/>
        <v>#DIV/0!</v>
      </c>
      <c r="O23" s="12" t="e">
        <f t="shared" si="7"/>
        <v>#DIV/0!</v>
      </c>
      <c r="P23" s="11">
        <v>20</v>
      </c>
      <c r="Q23" s="16"/>
      <c r="W23"/>
      <c r="AA23" s="2"/>
    </row>
    <row r="24" spans="1:27" s="16" customFormat="1" ht="14.5" customHeight="1" x14ac:dyDescent="0.2">
      <c r="A24" s="11" t="s">
        <v>17</v>
      </c>
      <c r="B24" s="37"/>
      <c r="C24" s="8" t="e">
        <f t="shared" si="0"/>
        <v>#DIV/0!</v>
      </c>
      <c r="D24" s="8" t="e">
        <f t="shared" si="6"/>
        <v>#DIV/0!</v>
      </c>
      <c r="E24" s="9"/>
      <c r="F24" s="8" t="e">
        <f t="shared" si="1"/>
        <v>#DIV/0!</v>
      </c>
      <c r="G24" s="10" t="e">
        <f t="shared" si="2"/>
        <v>#DIV/0!</v>
      </c>
      <c r="H24" s="9"/>
      <c r="I24" s="8">
        <f t="shared" si="3"/>
        <v>0</v>
      </c>
      <c r="J24" s="47">
        <f t="shared" si="4"/>
        <v>-100</v>
      </c>
      <c r="K24" s="48"/>
      <c r="L24" s="37"/>
      <c r="M24" s="11"/>
      <c r="N24" s="9" t="e">
        <f t="shared" si="5"/>
        <v>#DIV/0!</v>
      </c>
      <c r="O24" s="12" t="e">
        <f t="shared" si="7"/>
        <v>#DIV/0!</v>
      </c>
      <c r="P24" s="11">
        <v>20</v>
      </c>
      <c r="Q24" s="3"/>
    </row>
    <row r="25" spans="1:27" s="3" customFormat="1" x14ac:dyDescent="0.2">
      <c r="A25" s="11" t="s">
        <v>18</v>
      </c>
      <c r="B25" s="37"/>
      <c r="C25" s="8" t="e">
        <f t="shared" si="0"/>
        <v>#DIV/0!</v>
      </c>
      <c r="D25" s="8" t="e">
        <f t="shared" si="6"/>
        <v>#DIV/0!</v>
      </c>
      <c r="E25" s="9"/>
      <c r="F25" s="8" t="e">
        <f t="shared" si="1"/>
        <v>#DIV/0!</v>
      </c>
      <c r="G25" s="10" t="e">
        <f t="shared" si="2"/>
        <v>#DIV/0!</v>
      </c>
      <c r="H25" s="9"/>
      <c r="I25" s="8">
        <f t="shared" si="3"/>
        <v>0</v>
      </c>
      <c r="J25" s="47">
        <f t="shared" si="4"/>
        <v>-100</v>
      </c>
      <c r="K25" s="48"/>
      <c r="L25" s="37"/>
      <c r="M25" s="11"/>
      <c r="N25" s="9" t="e">
        <f t="shared" si="5"/>
        <v>#DIV/0!</v>
      </c>
      <c r="O25" s="12" t="e">
        <f t="shared" si="7"/>
        <v>#DIV/0!</v>
      </c>
      <c r="P25" s="11">
        <v>20</v>
      </c>
      <c r="Q25" s="2"/>
    </row>
    <row r="26" spans="1:27" ht="14.5" customHeight="1" x14ac:dyDescent="0.2">
      <c r="A26" s="11" t="s">
        <v>19</v>
      </c>
      <c r="B26" s="37"/>
      <c r="C26" s="8" t="e">
        <f t="shared" si="0"/>
        <v>#DIV/0!</v>
      </c>
      <c r="D26" s="8" t="e">
        <f t="shared" si="6"/>
        <v>#DIV/0!</v>
      </c>
      <c r="E26" s="9"/>
      <c r="F26" s="8" t="e">
        <f t="shared" si="1"/>
        <v>#DIV/0!</v>
      </c>
      <c r="G26" s="10" t="e">
        <f t="shared" si="2"/>
        <v>#DIV/0!</v>
      </c>
      <c r="H26" s="9"/>
      <c r="I26" s="8">
        <f t="shared" si="3"/>
        <v>0</v>
      </c>
      <c r="J26" s="47">
        <f t="shared" si="4"/>
        <v>-100</v>
      </c>
      <c r="K26" s="48"/>
      <c r="L26" s="37"/>
      <c r="M26" s="11"/>
      <c r="N26" s="9" t="e">
        <f t="shared" si="5"/>
        <v>#DIV/0!</v>
      </c>
      <c r="O26" s="12" t="e">
        <f t="shared" si="7"/>
        <v>#DIV/0!</v>
      </c>
      <c r="P26" s="11">
        <v>20</v>
      </c>
      <c r="W26"/>
      <c r="AA26" s="2"/>
    </row>
    <row r="27" spans="1:27" ht="14.5" customHeight="1" x14ac:dyDescent="0.2">
      <c r="A27" s="11" t="s">
        <v>20</v>
      </c>
      <c r="B27" s="37"/>
      <c r="C27" s="8" t="e">
        <f t="shared" si="0"/>
        <v>#DIV/0!</v>
      </c>
      <c r="D27" s="8" t="e">
        <f t="shared" si="6"/>
        <v>#DIV/0!</v>
      </c>
      <c r="E27" s="9"/>
      <c r="F27" s="8" t="e">
        <f t="shared" si="1"/>
        <v>#DIV/0!</v>
      </c>
      <c r="G27" s="10" t="e">
        <f t="shared" si="2"/>
        <v>#DIV/0!</v>
      </c>
      <c r="H27" s="9"/>
      <c r="I27" s="8">
        <f t="shared" si="3"/>
        <v>0</v>
      </c>
      <c r="J27" s="47">
        <f t="shared" si="4"/>
        <v>-100</v>
      </c>
      <c r="K27" s="48"/>
      <c r="L27" s="37"/>
      <c r="M27" s="11"/>
      <c r="N27" s="9" t="e">
        <f t="shared" si="5"/>
        <v>#DIV/0!</v>
      </c>
      <c r="O27" s="12" t="e">
        <f t="shared" si="7"/>
        <v>#DIV/0!</v>
      </c>
      <c r="P27" s="11">
        <v>20</v>
      </c>
      <c r="W27"/>
      <c r="AA27" s="2"/>
    </row>
    <row r="28" spans="1:27" ht="14.5" customHeight="1" x14ac:dyDescent="0.2">
      <c r="A28" s="11" t="s">
        <v>21</v>
      </c>
      <c r="B28" s="37"/>
      <c r="C28" s="8" t="e">
        <f t="shared" si="0"/>
        <v>#DIV/0!</v>
      </c>
      <c r="D28" s="8" t="e">
        <f t="shared" si="6"/>
        <v>#DIV/0!</v>
      </c>
      <c r="E28" s="9"/>
      <c r="F28" s="8" t="e">
        <f t="shared" si="1"/>
        <v>#DIV/0!</v>
      </c>
      <c r="G28" s="10" t="e">
        <f t="shared" si="2"/>
        <v>#DIV/0!</v>
      </c>
      <c r="H28" s="9"/>
      <c r="I28" s="8">
        <f t="shared" si="3"/>
        <v>0</v>
      </c>
      <c r="J28" s="47">
        <f t="shared" si="4"/>
        <v>-100</v>
      </c>
      <c r="K28" s="48"/>
      <c r="L28" s="37"/>
      <c r="M28" s="11"/>
      <c r="N28" s="9" t="e">
        <f t="shared" si="5"/>
        <v>#DIV/0!</v>
      </c>
      <c r="O28" s="12" t="e">
        <f t="shared" si="7"/>
        <v>#DIV/0!</v>
      </c>
      <c r="P28" s="11">
        <v>20</v>
      </c>
      <c r="W28"/>
      <c r="AA28" s="2"/>
    </row>
    <row r="29" spans="1:27" x14ac:dyDescent="0.2">
      <c r="A29" s="11" t="s">
        <v>22</v>
      </c>
      <c r="B29" s="37"/>
      <c r="C29" s="8" t="e">
        <f t="shared" si="0"/>
        <v>#DIV/0!</v>
      </c>
      <c r="D29" s="8" t="e">
        <f t="shared" si="6"/>
        <v>#DIV/0!</v>
      </c>
      <c r="E29" s="9"/>
      <c r="F29" s="8" t="e">
        <f t="shared" si="1"/>
        <v>#DIV/0!</v>
      </c>
      <c r="G29" s="10" t="e">
        <f t="shared" si="2"/>
        <v>#DIV/0!</v>
      </c>
      <c r="H29" s="9"/>
      <c r="I29" s="8">
        <f t="shared" si="3"/>
        <v>0</v>
      </c>
      <c r="J29" s="47">
        <f t="shared" si="4"/>
        <v>-100</v>
      </c>
      <c r="K29" s="48"/>
      <c r="L29" s="37"/>
      <c r="M29" s="11"/>
      <c r="N29" s="9" t="e">
        <f t="shared" si="5"/>
        <v>#DIV/0!</v>
      </c>
      <c r="O29" s="12" t="e">
        <f t="shared" si="7"/>
        <v>#DIV/0!</v>
      </c>
      <c r="P29" s="11">
        <v>20</v>
      </c>
    </row>
    <row r="30" spans="1:27" x14ac:dyDescent="0.2">
      <c r="A30" s="11" t="s">
        <v>23</v>
      </c>
      <c r="B30" s="37"/>
      <c r="C30" s="8" t="e">
        <f t="shared" si="0"/>
        <v>#DIV/0!</v>
      </c>
      <c r="D30" s="8" t="e">
        <f t="shared" si="6"/>
        <v>#DIV/0!</v>
      </c>
      <c r="E30" s="9"/>
      <c r="F30" s="8" t="e">
        <f t="shared" si="1"/>
        <v>#DIV/0!</v>
      </c>
      <c r="G30" s="10" t="e">
        <f t="shared" si="2"/>
        <v>#DIV/0!</v>
      </c>
      <c r="H30" s="9"/>
      <c r="I30" s="8">
        <f t="shared" si="3"/>
        <v>0</v>
      </c>
      <c r="J30" s="47">
        <f t="shared" si="4"/>
        <v>-100</v>
      </c>
      <c r="K30" s="48"/>
      <c r="L30" s="37"/>
      <c r="M30" s="11"/>
      <c r="N30" s="9" t="e">
        <f t="shared" si="5"/>
        <v>#DIV/0!</v>
      </c>
      <c r="O30" s="12" t="e">
        <f t="shared" si="7"/>
        <v>#DIV/0!</v>
      </c>
      <c r="P30" s="11">
        <v>20</v>
      </c>
      <c r="Q30" s="15"/>
      <c r="R30" s="15"/>
      <c r="S30" s="15"/>
      <c r="T30" s="15"/>
      <c r="U30" s="15"/>
    </row>
    <row r="31" spans="1:27" s="15" customFormat="1" x14ac:dyDescent="0.2">
      <c r="A31" s="11" t="s">
        <v>24</v>
      </c>
      <c r="B31" s="37"/>
      <c r="C31" s="8" t="e">
        <f t="shared" si="0"/>
        <v>#DIV/0!</v>
      </c>
      <c r="D31" s="8" t="e">
        <f t="shared" si="6"/>
        <v>#DIV/0!</v>
      </c>
      <c r="E31" s="9"/>
      <c r="F31" s="8" t="e">
        <f t="shared" si="1"/>
        <v>#DIV/0!</v>
      </c>
      <c r="G31" s="10" t="e">
        <f t="shared" si="2"/>
        <v>#DIV/0!</v>
      </c>
      <c r="H31" s="9"/>
      <c r="I31" s="8">
        <f t="shared" si="3"/>
        <v>0</v>
      </c>
      <c r="J31" s="47">
        <f t="shared" si="4"/>
        <v>-100</v>
      </c>
      <c r="K31" s="48"/>
      <c r="L31" s="37"/>
      <c r="M31" s="11"/>
      <c r="N31" s="9" t="e">
        <f t="shared" si="5"/>
        <v>#DIV/0!</v>
      </c>
      <c r="O31" s="12" t="e">
        <f t="shared" si="7"/>
        <v>#DIV/0!</v>
      </c>
      <c r="P31" s="11">
        <v>20</v>
      </c>
      <c r="Q31" s="2"/>
      <c r="R31" s="2"/>
      <c r="S31" s="2"/>
      <c r="T31" s="2"/>
      <c r="U31" s="2"/>
    </row>
    <row r="32" spans="1:27" x14ac:dyDescent="0.2">
      <c r="A32" s="11" t="s">
        <v>25</v>
      </c>
      <c r="B32" s="37"/>
      <c r="C32" s="8" t="e">
        <f t="shared" si="0"/>
        <v>#DIV/0!</v>
      </c>
      <c r="D32" s="8" t="e">
        <f t="shared" si="6"/>
        <v>#DIV/0!</v>
      </c>
      <c r="E32" s="14"/>
      <c r="F32" s="8" t="e">
        <f t="shared" si="1"/>
        <v>#DIV/0!</v>
      </c>
      <c r="G32" s="10" t="e">
        <f t="shared" si="2"/>
        <v>#DIV/0!</v>
      </c>
      <c r="H32" s="9"/>
      <c r="I32" s="8">
        <f t="shared" si="3"/>
        <v>0</v>
      </c>
      <c r="J32" s="47">
        <f t="shared" si="4"/>
        <v>-100</v>
      </c>
      <c r="K32" s="48"/>
      <c r="L32" s="37"/>
      <c r="M32" s="11"/>
      <c r="N32" s="9" t="e">
        <f t="shared" si="5"/>
        <v>#DIV/0!</v>
      </c>
      <c r="O32" s="12" t="e">
        <f t="shared" si="7"/>
        <v>#DIV/0!</v>
      </c>
      <c r="P32" s="11">
        <v>20</v>
      </c>
      <c r="Q32" s="3"/>
      <c r="R32" s="3"/>
      <c r="S32" s="3"/>
      <c r="T32" s="3"/>
      <c r="U32" s="3"/>
    </row>
    <row r="33" spans="1:21" s="3" customFormat="1" x14ac:dyDescent="0.2">
      <c r="A33" s="11" t="s">
        <v>26</v>
      </c>
      <c r="B33" s="37"/>
      <c r="C33" s="8" t="e">
        <f t="shared" si="0"/>
        <v>#DIV/0!</v>
      </c>
      <c r="D33" s="8" t="e">
        <f t="shared" si="6"/>
        <v>#DIV/0!</v>
      </c>
      <c r="E33" s="9"/>
      <c r="F33" s="8" t="e">
        <f t="shared" si="1"/>
        <v>#DIV/0!</v>
      </c>
      <c r="G33" s="10" t="e">
        <f t="shared" si="2"/>
        <v>#DIV/0!</v>
      </c>
      <c r="H33" s="9"/>
      <c r="I33" s="8">
        <f t="shared" si="3"/>
        <v>0</v>
      </c>
      <c r="J33" s="47">
        <f t="shared" si="4"/>
        <v>-100</v>
      </c>
      <c r="K33" s="48"/>
      <c r="L33" s="37"/>
      <c r="M33" s="11"/>
      <c r="N33" s="9" t="e">
        <f t="shared" si="5"/>
        <v>#DIV/0!</v>
      </c>
      <c r="O33" s="12" t="e">
        <f t="shared" si="7"/>
        <v>#DIV/0!</v>
      </c>
      <c r="P33" s="11">
        <v>20</v>
      </c>
    </row>
    <row r="34" spans="1:21" s="3" customFormat="1" x14ac:dyDescent="0.2">
      <c r="A34" s="11" t="s">
        <v>27</v>
      </c>
      <c r="B34" s="37"/>
      <c r="C34" s="8" t="e">
        <f t="shared" si="0"/>
        <v>#DIV/0!</v>
      </c>
      <c r="D34" s="8" t="e">
        <f t="shared" si="6"/>
        <v>#DIV/0!</v>
      </c>
      <c r="E34" s="9"/>
      <c r="F34" s="8" t="e">
        <f t="shared" si="1"/>
        <v>#DIV/0!</v>
      </c>
      <c r="G34" s="10" t="e">
        <f t="shared" si="2"/>
        <v>#DIV/0!</v>
      </c>
      <c r="H34" s="9"/>
      <c r="I34" s="8">
        <f t="shared" si="3"/>
        <v>0</v>
      </c>
      <c r="J34" s="47">
        <f t="shared" si="4"/>
        <v>-100</v>
      </c>
      <c r="K34" s="48"/>
      <c r="L34" s="37"/>
      <c r="M34" s="11"/>
      <c r="N34" s="9" t="e">
        <f t="shared" si="5"/>
        <v>#DIV/0!</v>
      </c>
      <c r="O34" s="12" t="e">
        <f t="shared" si="7"/>
        <v>#DIV/0!</v>
      </c>
      <c r="P34" s="11">
        <v>20</v>
      </c>
      <c r="Q34" s="2"/>
      <c r="R34" s="2"/>
      <c r="S34" s="2"/>
      <c r="T34" s="2"/>
      <c r="U34" s="2"/>
    </row>
    <row r="35" spans="1:21" x14ac:dyDescent="0.2">
      <c r="A35" s="11" t="s">
        <v>28</v>
      </c>
      <c r="B35" s="37"/>
      <c r="C35" s="8" t="e">
        <f t="shared" si="0"/>
        <v>#DIV/0!</v>
      </c>
      <c r="D35" s="8" t="e">
        <f t="shared" si="6"/>
        <v>#DIV/0!</v>
      </c>
      <c r="E35" s="9"/>
      <c r="F35" s="8" t="e">
        <f t="shared" si="1"/>
        <v>#DIV/0!</v>
      </c>
      <c r="G35" s="10" t="e">
        <f t="shared" si="2"/>
        <v>#DIV/0!</v>
      </c>
      <c r="H35" s="9"/>
      <c r="I35" s="8">
        <f t="shared" si="3"/>
        <v>0</v>
      </c>
      <c r="J35" s="47">
        <f t="shared" si="4"/>
        <v>-100</v>
      </c>
      <c r="K35" s="48"/>
      <c r="L35" s="37"/>
      <c r="M35" s="11"/>
      <c r="N35" s="9" t="e">
        <f t="shared" si="5"/>
        <v>#DIV/0!</v>
      </c>
      <c r="O35" s="12" t="e">
        <f t="shared" si="7"/>
        <v>#DIV/0!</v>
      </c>
      <c r="P35" s="11">
        <v>20</v>
      </c>
    </row>
    <row r="36" spans="1:21" x14ac:dyDescent="0.2">
      <c r="A36" s="11" t="s">
        <v>29</v>
      </c>
      <c r="B36" s="37"/>
      <c r="C36" s="8" t="e">
        <f t="shared" si="0"/>
        <v>#DIV/0!</v>
      </c>
      <c r="D36" s="8" t="e">
        <f t="shared" si="6"/>
        <v>#DIV/0!</v>
      </c>
      <c r="E36" s="9"/>
      <c r="F36" s="8" t="e">
        <f t="shared" si="1"/>
        <v>#DIV/0!</v>
      </c>
      <c r="G36" s="10" t="e">
        <f t="shared" si="2"/>
        <v>#DIV/0!</v>
      </c>
      <c r="H36" s="9"/>
      <c r="I36" s="8">
        <f t="shared" si="3"/>
        <v>0</v>
      </c>
      <c r="J36" s="47">
        <f t="shared" si="4"/>
        <v>-100</v>
      </c>
      <c r="K36" s="48"/>
      <c r="L36" s="37"/>
      <c r="M36" s="11"/>
      <c r="N36" s="9" t="e">
        <f t="shared" si="5"/>
        <v>#DIV/0!</v>
      </c>
      <c r="O36" s="12" t="e">
        <f t="shared" si="7"/>
        <v>#DIV/0!</v>
      </c>
      <c r="P36" s="11">
        <v>20</v>
      </c>
      <c r="Q36" s="3"/>
      <c r="R36" s="3"/>
      <c r="S36" s="3"/>
      <c r="T36" s="3"/>
      <c r="U36" s="3"/>
    </row>
    <row r="37" spans="1:21" s="3" customFormat="1" x14ac:dyDescent="0.2">
      <c r="A37" s="11" t="s">
        <v>30</v>
      </c>
      <c r="B37" s="37"/>
      <c r="C37" s="8" t="e">
        <f t="shared" si="0"/>
        <v>#DIV/0!</v>
      </c>
      <c r="D37" s="8" t="e">
        <f t="shared" si="6"/>
        <v>#DIV/0!</v>
      </c>
      <c r="E37" s="9"/>
      <c r="F37" s="8" t="e">
        <f t="shared" si="1"/>
        <v>#DIV/0!</v>
      </c>
      <c r="G37" s="10" t="e">
        <f t="shared" si="2"/>
        <v>#DIV/0!</v>
      </c>
      <c r="H37" s="9"/>
      <c r="I37" s="8">
        <f t="shared" si="3"/>
        <v>0</v>
      </c>
      <c r="J37" s="47">
        <f t="shared" si="4"/>
        <v>-100</v>
      </c>
      <c r="K37" s="48"/>
      <c r="L37" s="37"/>
      <c r="M37" s="11"/>
      <c r="N37" s="9" t="e">
        <f t="shared" si="5"/>
        <v>#DIV/0!</v>
      </c>
      <c r="O37" s="12" t="e">
        <f t="shared" si="7"/>
        <v>#DIV/0!</v>
      </c>
      <c r="P37" s="11">
        <v>20</v>
      </c>
      <c r="Q37" s="2"/>
      <c r="R37" s="2"/>
      <c r="S37" s="2"/>
      <c r="T37" s="2"/>
      <c r="U37" s="2"/>
    </row>
    <row r="38" spans="1:21" x14ac:dyDescent="0.2">
      <c r="A38" s="11" t="s">
        <v>31</v>
      </c>
      <c r="B38" s="37"/>
      <c r="C38" s="8" t="e">
        <f t="shared" si="0"/>
        <v>#DIV/0!</v>
      </c>
      <c r="D38" s="8" t="e">
        <f t="shared" si="6"/>
        <v>#DIV/0!</v>
      </c>
      <c r="E38" s="9"/>
      <c r="F38" s="8" t="e">
        <f t="shared" si="1"/>
        <v>#DIV/0!</v>
      </c>
      <c r="G38" s="10" t="e">
        <f t="shared" si="2"/>
        <v>#DIV/0!</v>
      </c>
      <c r="H38" s="9"/>
      <c r="I38" s="8">
        <f t="shared" si="3"/>
        <v>0</v>
      </c>
      <c r="J38" s="47">
        <f t="shared" si="4"/>
        <v>-100</v>
      </c>
      <c r="K38" s="48"/>
      <c r="L38" s="37"/>
      <c r="M38" s="11"/>
      <c r="N38" s="9" t="e">
        <f t="shared" si="5"/>
        <v>#DIV/0!</v>
      </c>
      <c r="O38" s="12" t="e">
        <f t="shared" si="7"/>
        <v>#DIV/0!</v>
      </c>
      <c r="P38" s="11">
        <v>20</v>
      </c>
      <c r="Q38" s="3"/>
      <c r="R38" s="3"/>
      <c r="S38" s="3"/>
      <c r="T38" s="3"/>
      <c r="U38" s="3"/>
    </row>
    <row r="39" spans="1:21" s="3" customFormat="1" x14ac:dyDescent="0.2">
      <c r="A39" s="11" t="s">
        <v>32</v>
      </c>
      <c r="B39" s="37"/>
      <c r="C39" s="8" t="e">
        <f t="shared" si="0"/>
        <v>#DIV/0!</v>
      </c>
      <c r="D39" s="8" t="e">
        <f t="shared" si="6"/>
        <v>#DIV/0!</v>
      </c>
      <c r="E39" s="9"/>
      <c r="F39" s="8" t="e">
        <f t="shared" si="1"/>
        <v>#DIV/0!</v>
      </c>
      <c r="G39" s="10" t="e">
        <f t="shared" si="2"/>
        <v>#DIV/0!</v>
      </c>
      <c r="H39" s="9"/>
      <c r="I39" s="8">
        <f t="shared" si="3"/>
        <v>0</v>
      </c>
      <c r="J39" s="47">
        <f t="shared" si="4"/>
        <v>-100</v>
      </c>
      <c r="K39" s="48"/>
      <c r="L39" s="37"/>
      <c r="M39" s="11"/>
      <c r="N39" s="9" t="e">
        <f t="shared" si="5"/>
        <v>#DIV/0!</v>
      </c>
      <c r="O39" s="12" t="e">
        <f t="shared" si="7"/>
        <v>#DIV/0!</v>
      </c>
      <c r="P39" s="11">
        <v>20</v>
      </c>
      <c r="Q39" s="15"/>
      <c r="R39" s="15"/>
      <c r="S39" s="15"/>
      <c r="T39" s="15"/>
      <c r="U39" s="15"/>
    </row>
    <row r="40" spans="1:21" s="15" customFormat="1" x14ac:dyDescent="0.2">
      <c r="A40" s="11" t="s">
        <v>33</v>
      </c>
      <c r="B40" s="37"/>
      <c r="C40" s="8" t="e">
        <f t="shared" si="0"/>
        <v>#DIV/0!</v>
      </c>
      <c r="D40" s="8" t="e">
        <f t="shared" si="6"/>
        <v>#DIV/0!</v>
      </c>
      <c r="E40" s="9"/>
      <c r="F40" s="8" t="e">
        <f t="shared" si="1"/>
        <v>#DIV/0!</v>
      </c>
      <c r="G40" s="10" t="e">
        <f t="shared" si="2"/>
        <v>#DIV/0!</v>
      </c>
      <c r="H40" s="9"/>
      <c r="I40" s="8">
        <f t="shared" si="3"/>
        <v>0</v>
      </c>
      <c r="J40" s="47">
        <f t="shared" si="4"/>
        <v>-100</v>
      </c>
      <c r="K40" s="48"/>
      <c r="L40" s="37"/>
      <c r="M40" s="11"/>
      <c r="N40" s="9" t="e">
        <f t="shared" si="5"/>
        <v>#DIV/0!</v>
      </c>
      <c r="O40" s="12" t="e">
        <f t="shared" si="7"/>
        <v>#DIV/0!</v>
      </c>
      <c r="P40" s="11">
        <v>20</v>
      </c>
      <c r="Q40" s="2"/>
      <c r="R40" s="2"/>
      <c r="S40" s="2"/>
      <c r="T40" s="2"/>
      <c r="U40" s="2"/>
    </row>
    <row r="41" spans="1:21" x14ac:dyDescent="0.2">
      <c r="A41" s="11" t="s">
        <v>34</v>
      </c>
      <c r="B41" s="37"/>
      <c r="C41" s="8" t="e">
        <f t="shared" si="0"/>
        <v>#DIV/0!</v>
      </c>
      <c r="D41" s="8" t="e">
        <f t="shared" si="6"/>
        <v>#DIV/0!</v>
      </c>
      <c r="E41" s="9"/>
      <c r="F41" s="8" t="e">
        <f t="shared" si="1"/>
        <v>#DIV/0!</v>
      </c>
      <c r="G41" s="10" t="e">
        <f t="shared" si="2"/>
        <v>#DIV/0!</v>
      </c>
      <c r="H41" s="9"/>
      <c r="I41" s="8">
        <f t="shared" si="3"/>
        <v>0</v>
      </c>
      <c r="J41" s="47">
        <f t="shared" si="4"/>
        <v>-100</v>
      </c>
      <c r="K41" s="48"/>
      <c r="L41" s="37"/>
      <c r="M41" s="11"/>
      <c r="N41" s="9" t="e">
        <f t="shared" si="5"/>
        <v>#DIV/0!</v>
      </c>
      <c r="O41" s="12" t="e">
        <f t="shared" si="7"/>
        <v>#DIV/0!</v>
      </c>
      <c r="P41" s="11">
        <v>20</v>
      </c>
    </row>
    <row r="42" spans="1:21" x14ac:dyDescent="0.2">
      <c r="A42" s="11" t="s">
        <v>35</v>
      </c>
      <c r="B42" s="37"/>
      <c r="C42" s="8" t="e">
        <f t="shared" si="0"/>
        <v>#DIV/0!</v>
      </c>
      <c r="D42" s="8" t="e">
        <f t="shared" si="6"/>
        <v>#DIV/0!</v>
      </c>
      <c r="E42" s="9"/>
      <c r="F42" s="8" t="e">
        <f t="shared" si="1"/>
        <v>#DIV/0!</v>
      </c>
      <c r="G42" s="10" t="e">
        <f t="shared" si="2"/>
        <v>#DIV/0!</v>
      </c>
      <c r="H42" s="9"/>
      <c r="I42" s="8">
        <f t="shared" si="3"/>
        <v>0</v>
      </c>
      <c r="J42" s="47">
        <f t="shared" si="4"/>
        <v>-100</v>
      </c>
      <c r="K42" s="48"/>
      <c r="L42" s="37"/>
      <c r="M42" s="11"/>
      <c r="N42" s="9" t="e">
        <f t="shared" si="5"/>
        <v>#DIV/0!</v>
      </c>
      <c r="O42" s="12" t="e">
        <f t="shared" si="7"/>
        <v>#DIV/0!</v>
      </c>
      <c r="P42" s="11">
        <v>20</v>
      </c>
    </row>
    <row r="43" spans="1:21" x14ac:dyDescent="0.2">
      <c r="A43" s="11" t="s">
        <v>36</v>
      </c>
      <c r="B43" s="37"/>
      <c r="C43" s="8" t="e">
        <f t="shared" si="0"/>
        <v>#DIV/0!</v>
      </c>
      <c r="D43" s="8" t="e">
        <f t="shared" si="6"/>
        <v>#DIV/0!</v>
      </c>
      <c r="E43" s="9"/>
      <c r="F43" s="8" t="e">
        <f t="shared" si="1"/>
        <v>#DIV/0!</v>
      </c>
      <c r="G43" s="10" t="e">
        <f t="shared" si="2"/>
        <v>#DIV/0!</v>
      </c>
      <c r="H43" s="9"/>
      <c r="I43" s="8">
        <f t="shared" si="3"/>
        <v>0</v>
      </c>
      <c r="J43" s="47">
        <f t="shared" si="4"/>
        <v>-100</v>
      </c>
      <c r="K43" s="48"/>
      <c r="L43" s="37"/>
      <c r="M43" s="11"/>
      <c r="N43" s="9" t="e">
        <f t="shared" si="5"/>
        <v>#DIV/0!</v>
      </c>
      <c r="O43" s="12" t="e">
        <f t="shared" si="7"/>
        <v>#DIV/0!</v>
      </c>
      <c r="P43" s="11">
        <v>20</v>
      </c>
      <c r="Q43" s="15"/>
      <c r="R43" s="15"/>
      <c r="S43" s="15"/>
      <c r="T43" s="15"/>
      <c r="U43" s="15"/>
    </row>
    <row r="44" spans="1:21" s="15" customFormat="1" x14ac:dyDescent="0.2">
      <c r="A44" s="11" t="s">
        <v>37</v>
      </c>
      <c r="B44" s="37"/>
      <c r="C44" s="8" t="e">
        <f t="shared" si="0"/>
        <v>#DIV/0!</v>
      </c>
      <c r="D44" s="8" t="e">
        <f t="shared" si="6"/>
        <v>#DIV/0!</v>
      </c>
      <c r="E44" s="9"/>
      <c r="F44" s="8" t="e">
        <f t="shared" si="1"/>
        <v>#DIV/0!</v>
      </c>
      <c r="G44" s="10" t="e">
        <f t="shared" si="2"/>
        <v>#DIV/0!</v>
      </c>
      <c r="H44" s="14"/>
      <c r="I44" s="8">
        <f t="shared" si="3"/>
        <v>0</v>
      </c>
      <c r="J44" s="47">
        <f t="shared" si="4"/>
        <v>-100</v>
      </c>
      <c r="K44" s="48"/>
      <c r="L44" s="37"/>
      <c r="M44" s="11"/>
      <c r="N44" s="9" t="e">
        <f t="shared" si="5"/>
        <v>#DIV/0!</v>
      </c>
      <c r="O44" s="12" t="e">
        <f t="shared" si="7"/>
        <v>#DIV/0!</v>
      </c>
      <c r="P44" s="11">
        <v>20</v>
      </c>
      <c r="Q44" s="2"/>
      <c r="R44" s="2"/>
      <c r="S44" s="2"/>
      <c r="T44" s="2"/>
      <c r="U44" s="2"/>
    </row>
    <row r="45" spans="1:21" x14ac:dyDescent="0.2">
      <c r="A45" s="11" t="s">
        <v>38</v>
      </c>
      <c r="B45" s="37"/>
      <c r="C45" s="8" t="e">
        <f t="shared" si="0"/>
        <v>#DIV/0!</v>
      </c>
      <c r="D45" s="8" t="e">
        <f t="shared" si="6"/>
        <v>#DIV/0!</v>
      </c>
      <c r="E45" s="9"/>
      <c r="F45" s="8" t="e">
        <f t="shared" si="1"/>
        <v>#DIV/0!</v>
      </c>
      <c r="G45" s="10" t="e">
        <f t="shared" si="2"/>
        <v>#DIV/0!</v>
      </c>
      <c r="H45" s="9"/>
      <c r="I45" s="8">
        <f t="shared" si="3"/>
        <v>0</v>
      </c>
      <c r="J45" s="47">
        <f t="shared" si="4"/>
        <v>-100</v>
      </c>
      <c r="K45" s="48"/>
      <c r="L45" s="37"/>
      <c r="M45" s="11"/>
      <c r="N45" s="9" t="e">
        <f t="shared" si="5"/>
        <v>#DIV/0!</v>
      </c>
      <c r="O45" s="12" t="e">
        <f t="shared" si="7"/>
        <v>#DIV/0!</v>
      </c>
      <c r="P45" s="11">
        <v>20</v>
      </c>
      <c r="Q45" s="3"/>
      <c r="R45" s="3"/>
      <c r="S45" s="3"/>
      <c r="T45" s="3"/>
      <c r="U45" s="3"/>
    </row>
    <row r="46" spans="1:21" s="3" customFormat="1" x14ac:dyDescent="0.2">
      <c r="A46" s="11" t="s">
        <v>39</v>
      </c>
      <c r="B46" s="37"/>
      <c r="C46" s="8" t="e">
        <f t="shared" si="0"/>
        <v>#DIV/0!</v>
      </c>
      <c r="D46" s="8" t="e">
        <f t="shared" si="6"/>
        <v>#DIV/0!</v>
      </c>
      <c r="E46" s="9"/>
      <c r="F46" s="8" t="e">
        <f t="shared" si="1"/>
        <v>#DIV/0!</v>
      </c>
      <c r="G46" s="10" t="e">
        <f t="shared" si="2"/>
        <v>#DIV/0!</v>
      </c>
      <c r="H46" s="9"/>
      <c r="I46" s="8">
        <f t="shared" si="3"/>
        <v>0</v>
      </c>
      <c r="J46" s="47">
        <f t="shared" si="4"/>
        <v>-100</v>
      </c>
      <c r="K46" s="48"/>
      <c r="L46" s="37"/>
      <c r="M46" s="11"/>
      <c r="N46" s="9" t="e">
        <f t="shared" si="5"/>
        <v>#DIV/0!</v>
      </c>
      <c r="O46" s="12" t="e">
        <f t="shared" si="7"/>
        <v>#DIV/0!</v>
      </c>
      <c r="P46" s="11">
        <v>20</v>
      </c>
    </row>
    <row r="47" spans="1:21" s="3" customFormat="1" x14ac:dyDescent="0.2">
      <c r="A47" s="11" t="s">
        <v>40</v>
      </c>
      <c r="B47" s="37"/>
      <c r="C47" s="30" t="e">
        <f t="shared" si="0"/>
        <v>#DIV/0!</v>
      </c>
      <c r="D47" s="30" t="e">
        <f t="shared" si="6"/>
        <v>#DIV/0!</v>
      </c>
      <c r="E47" s="31"/>
      <c r="F47" s="30" t="e">
        <f t="shared" si="1"/>
        <v>#DIV/0!</v>
      </c>
      <c r="G47" s="32" t="e">
        <f t="shared" si="2"/>
        <v>#DIV/0!</v>
      </c>
      <c r="H47" s="31"/>
      <c r="I47" s="8">
        <f t="shared" si="3"/>
        <v>0</v>
      </c>
      <c r="J47" s="49">
        <f t="shared" si="4"/>
        <v>-100</v>
      </c>
      <c r="K47" s="50"/>
      <c r="L47" s="37"/>
      <c r="M47" s="11"/>
      <c r="N47" s="31" t="e">
        <f t="shared" si="5"/>
        <v>#DIV/0!</v>
      </c>
      <c r="O47" s="23" t="e">
        <f t="shared" si="7"/>
        <v>#DIV/0!</v>
      </c>
      <c r="P47" s="33">
        <v>20</v>
      </c>
      <c r="Q47" s="16"/>
      <c r="R47" s="16"/>
      <c r="S47" s="16"/>
      <c r="T47" s="16"/>
      <c r="U47" s="16"/>
    </row>
    <row r="48" spans="1:21" s="16" customFormat="1" x14ac:dyDescent="0.2">
      <c r="A48" s="11" t="s">
        <v>41</v>
      </c>
      <c r="B48" s="37"/>
      <c r="C48" s="8" t="e">
        <f t="shared" si="0"/>
        <v>#DIV/0!</v>
      </c>
      <c r="D48" s="8" t="e">
        <f t="shared" si="6"/>
        <v>#DIV/0!</v>
      </c>
      <c r="E48" s="9"/>
      <c r="F48" s="8" t="e">
        <f t="shared" si="1"/>
        <v>#DIV/0!</v>
      </c>
      <c r="G48" s="10" t="e">
        <f t="shared" si="2"/>
        <v>#DIV/0!</v>
      </c>
      <c r="H48" s="9"/>
      <c r="I48" s="8">
        <f t="shared" si="3"/>
        <v>0</v>
      </c>
      <c r="J48" s="47">
        <f t="shared" si="4"/>
        <v>-100</v>
      </c>
      <c r="K48" s="48"/>
      <c r="L48" s="37"/>
      <c r="M48" s="11"/>
      <c r="N48" s="9" t="e">
        <f t="shared" si="5"/>
        <v>#DIV/0!</v>
      </c>
      <c r="O48" s="12" t="e">
        <f t="shared" si="7"/>
        <v>#DIV/0!</v>
      </c>
      <c r="P48" s="15">
        <v>20</v>
      </c>
      <c r="Q48" s="15"/>
      <c r="R48" s="15"/>
      <c r="S48" s="15"/>
      <c r="T48" s="15"/>
      <c r="U48" s="15"/>
    </row>
    <row r="49" spans="1:33" x14ac:dyDescent="0.2">
      <c r="A49" s="11" t="s">
        <v>42</v>
      </c>
      <c r="B49" s="37"/>
      <c r="C49" s="8" t="e">
        <f t="shared" si="0"/>
        <v>#DIV/0!</v>
      </c>
      <c r="D49" s="8" t="e">
        <f t="shared" si="6"/>
        <v>#DIV/0!</v>
      </c>
      <c r="E49" s="9"/>
      <c r="F49" s="8" t="e">
        <f t="shared" si="1"/>
        <v>#DIV/0!</v>
      </c>
      <c r="G49" s="10" t="e">
        <f t="shared" si="2"/>
        <v>#DIV/0!</v>
      </c>
      <c r="H49" s="9"/>
      <c r="I49" s="8">
        <f t="shared" si="3"/>
        <v>0</v>
      </c>
      <c r="J49" s="47">
        <f t="shared" si="4"/>
        <v>-100</v>
      </c>
      <c r="K49" s="48"/>
      <c r="L49" s="37"/>
      <c r="M49" s="11"/>
      <c r="N49" s="9" t="e">
        <f t="shared" si="5"/>
        <v>#DIV/0!</v>
      </c>
      <c r="O49" s="12" t="e">
        <f t="shared" si="7"/>
        <v>#DIV/0!</v>
      </c>
      <c r="P49" s="36">
        <v>20</v>
      </c>
    </row>
    <row r="50" spans="1:33" x14ac:dyDescent="0.2">
      <c r="A50" s="11" t="s">
        <v>43</v>
      </c>
      <c r="B50" s="37"/>
      <c r="C50" s="17" t="e">
        <f t="shared" si="0"/>
        <v>#DIV/0!</v>
      </c>
      <c r="D50" s="17" t="e">
        <f t="shared" si="6"/>
        <v>#DIV/0!</v>
      </c>
      <c r="E50" s="18"/>
      <c r="F50" s="17" t="e">
        <f t="shared" si="1"/>
        <v>#DIV/0!</v>
      </c>
      <c r="G50" s="34" t="e">
        <f t="shared" si="2"/>
        <v>#DIV/0!</v>
      </c>
      <c r="H50" s="18"/>
      <c r="I50" s="8">
        <f t="shared" si="3"/>
        <v>0</v>
      </c>
      <c r="J50" s="51">
        <f t="shared" si="4"/>
        <v>-100</v>
      </c>
      <c r="K50" s="52"/>
      <c r="L50" s="37"/>
      <c r="M50" s="11"/>
      <c r="N50" s="18" t="e">
        <f t="shared" si="5"/>
        <v>#DIV/0!</v>
      </c>
      <c r="O50" s="35" t="e">
        <f t="shared" si="7"/>
        <v>#DIV/0!</v>
      </c>
      <c r="P50" s="11">
        <v>20</v>
      </c>
    </row>
    <row r="51" spans="1:33" x14ac:dyDescent="0.2">
      <c r="A51" s="11" t="s">
        <v>44</v>
      </c>
      <c r="B51" s="37"/>
      <c r="C51" s="8" t="e">
        <f t="shared" si="0"/>
        <v>#DIV/0!</v>
      </c>
      <c r="D51" s="8" t="e">
        <f t="shared" si="6"/>
        <v>#DIV/0!</v>
      </c>
      <c r="E51" s="9"/>
      <c r="F51" s="8" t="e">
        <f t="shared" si="1"/>
        <v>#DIV/0!</v>
      </c>
      <c r="G51" s="10" t="e">
        <f t="shared" si="2"/>
        <v>#DIV/0!</v>
      </c>
      <c r="H51" s="9"/>
      <c r="I51" s="8">
        <f t="shared" si="3"/>
        <v>0</v>
      </c>
      <c r="J51" s="47">
        <f t="shared" si="4"/>
        <v>-100</v>
      </c>
      <c r="K51" s="48"/>
      <c r="L51" s="37"/>
      <c r="M51" s="11"/>
      <c r="N51" s="9" t="e">
        <f t="shared" si="5"/>
        <v>#DIV/0!</v>
      </c>
      <c r="O51" s="12" t="e">
        <f t="shared" si="7"/>
        <v>#DIV/0!</v>
      </c>
      <c r="P51" s="11">
        <v>20</v>
      </c>
    </row>
    <row r="52" spans="1:33" x14ac:dyDescent="0.2">
      <c r="A52" s="11" t="s">
        <v>45</v>
      </c>
      <c r="B52" s="37"/>
      <c r="C52" s="8" t="e">
        <f t="shared" si="0"/>
        <v>#DIV/0!</v>
      </c>
      <c r="D52" s="8" t="e">
        <f t="shared" si="6"/>
        <v>#DIV/0!</v>
      </c>
      <c r="E52" s="9"/>
      <c r="F52" s="8" t="e">
        <f t="shared" si="1"/>
        <v>#DIV/0!</v>
      </c>
      <c r="G52" s="10" t="e">
        <f t="shared" si="2"/>
        <v>#DIV/0!</v>
      </c>
      <c r="H52" s="9"/>
      <c r="I52" s="8">
        <f t="shared" si="3"/>
        <v>0</v>
      </c>
      <c r="J52" s="47">
        <f t="shared" si="4"/>
        <v>-100</v>
      </c>
      <c r="K52" s="48"/>
      <c r="L52" s="37"/>
      <c r="M52" s="11"/>
      <c r="N52" s="9" t="e">
        <f t="shared" si="5"/>
        <v>#DIV/0!</v>
      </c>
      <c r="O52" s="12" t="e">
        <f t="shared" si="7"/>
        <v>#DIV/0!</v>
      </c>
      <c r="P52" s="11">
        <v>20</v>
      </c>
    </row>
    <row r="53" spans="1:33" x14ac:dyDescent="0.2">
      <c r="A53" s="11" t="s">
        <v>46</v>
      </c>
      <c r="B53" s="37"/>
      <c r="C53" s="8" t="e">
        <f t="shared" si="0"/>
        <v>#DIV/0!</v>
      </c>
      <c r="D53" s="8" t="e">
        <f t="shared" si="6"/>
        <v>#DIV/0!</v>
      </c>
      <c r="E53" s="9"/>
      <c r="F53" s="8" t="e">
        <f t="shared" si="1"/>
        <v>#DIV/0!</v>
      </c>
      <c r="G53" s="10" t="e">
        <f t="shared" si="2"/>
        <v>#DIV/0!</v>
      </c>
      <c r="H53" s="9"/>
      <c r="I53" s="8">
        <f t="shared" si="3"/>
        <v>0</v>
      </c>
      <c r="J53" s="47">
        <f t="shared" si="4"/>
        <v>-100</v>
      </c>
      <c r="K53" s="48"/>
      <c r="L53" s="37"/>
      <c r="M53" s="11"/>
      <c r="N53" s="9" t="e">
        <f t="shared" si="5"/>
        <v>#DIV/0!</v>
      </c>
      <c r="O53" s="12" t="e">
        <f t="shared" si="7"/>
        <v>#DIV/0!</v>
      </c>
      <c r="P53" s="11">
        <v>20</v>
      </c>
    </row>
    <row r="54" spans="1:33" x14ac:dyDescent="0.2">
      <c r="A54" s="11" t="s">
        <v>47</v>
      </c>
      <c r="B54" s="37"/>
      <c r="C54" s="8" t="e">
        <f t="shared" si="0"/>
        <v>#DIV/0!</v>
      </c>
      <c r="D54" s="8" t="e">
        <f t="shared" si="6"/>
        <v>#DIV/0!</v>
      </c>
      <c r="E54" s="9"/>
      <c r="F54" s="8" t="e">
        <f t="shared" si="1"/>
        <v>#DIV/0!</v>
      </c>
      <c r="G54" s="10" t="e">
        <f t="shared" si="2"/>
        <v>#DIV/0!</v>
      </c>
      <c r="H54" s="9"/>
      <c r="I54" s="8">
        <f t="shared" si="3"/>
        <v>0</v>
      </c>
      <c r="J54" s="47">
        <f t="shared" si="4"/>
        <v>-100</v>
      </c>
      <c r="K54" s="48"/>
      <c r="L54" s="37"/>
      <c r="M54" s="11"/>
      <c r="N54" s="9" t="e">
        <f t="shared" si="5"/>
        <v>#DIV/0!</v>
      </c>
      <c r="O54" s="12" t="e">
        <f t="shared" si="7"/>
        <v>#DIV/0!</v>
      </c>
      <c r="P54" s="11">
        <v>20</v>
      </c>
    </row>
    <row r="55" spans="1:33" x14ac:dyDescent="0.2">
      <c r="A55" s="11" t="s">
        <v>48</v>
      </c>
      <c r="B55" s="37"/>
      <c r="C55" s="20" t="e">
        <f t="shared" si="0"/>
        <v>#DIV/0!</v>
      </c>
      <c r="D55" s="20" t="e">
        <f t="shared" si="6"/>
        <v>#DIV/0!</v>
      </c>
      <c r="E55" s="9"/>
      <c r="F55" s="8" t="e">
        <f t="shared" ref="F55:F56" si="8">100-G55</f>
        <v>#DIV/0!</v>
      </c>
      <c r="G55" s="10" t="e">
        <f t="shared" si="2"/>
        <v>#DIV/0!</v>
      </c>
      <c r="H55" s="9"/>
      <c r="I55" s="8">
        <f t="shared" si="3"/>
        <v>0</v>
      </c>
      <c r="J55" s="47">
        <f t="shared" ref="J55:J56" si="9">I55-100</f>
        <v>-100</v>
      </c>
      <c r="K55" s="48"/>
      <c r="L55" s="37"/>
      <c r="M55" s="11"/>
      <c r="N55" s="9" t="e">
        <f t="shared" si="5"/>
        <v>#DIV/0!</v>
      </c>
      <c r="O55" s="12" t="e">
        <f t="shared" si="7"/>
        <v>#DIV/0!</v>
      </c>
      <c r="P55" s="11">
        <v>20</v>
      </c>
    </row>
    <row r="56" spans="1:33" x14ac:dyDescent="0.2">
      <c r="A56" s="11" t="s">
        <v>49</v>
      </c>
      <c r="B56" s="37"/>
      <c r="C56" s="20" t="e">
        <f t="shared" si="0"/>
        <v>#DIV/0!</v>
      </c>
      <c r="D56" s="20" t="e">
        <f t="shared" si="6"/>
        <v>#DIV/0!</v>
      </c>
      <c r="E56" s="9"/>
      <c r="F56" s="8" t="e">
        <f t="shared" si="8"/>
        <v>#DIV/0!</v>
      </c>
      <c r="G56" s="10" t="e">
        <f t="shared" si="2"/>
        <v>#DIV/0!</v>
      </c>
      <c r="H56" s="9"/>
      <c r="I56" s="8">
        <f t="shared" si="3"/>
        <v>0</v>
      </c>
      <c r="J56" s="47">
        <f t="shared" si="9"/>
        <v>-100</v>
      </c>
      <c r="K56" s="48"/>
      <c r="L56" s="37"/>
      <c r="M56" s="11"/>
      <c r="N56" s="9" t="e">
        <f t="shared" si="5"/>
        <v>#DIV/0!</v>
      </c>
      <c r="O56" s="12" t="e">
        <f t="shared" si="7"/>
        <v>#DIV/0!</v>
      </c>
      <c r="P56" s="11">
        <v>20</v>
      </c>
    </row>
    <row r="57" spans="1:33" s="21" customFormat="1" ht="75.75" customHeight="1" x14ac:dyDescent="0.2">
      <c r="A57" s="21" t="s">
        <v>105</v>
      </c>
      <c r="B57" s="21" t="s">
        <v>92</v>
      </c>
      <c r="C57" s="21" t="s">
        <v>93</v>
      </c>
      <c r="H57" s="21" t="s">
        <v>95</v>
      </c>
      <c r="J57" s="21" t="s">
        <v>96</v>
      </c>
      <c r="M57" s="21" t="s">
        <v>60</v>
      </c>
      <c r="O57" s="21" t="s">
        <v>61</v>
      </c>
      <c r="R57" s="2"/>
      <c r="S57" s="39" t="s">
        <v>90</v>
      </c>
      <c r="T57" s="2"/>
      <c r="U57" s="2"/>
      <c r="X57" s="21" t="s">
        <v>65</v>
      </c>
      <c r="Z57" s="54" t="s">
        <v>99</v>
      </c>
      <c r="AA57" s="55"/>
      <c r="AD57" s="21" t="s">
        <v>73</v>
      </c>
      <c r="AE57" s="21" t="s">
        <v>77</v>
      </c>
      <c r="AF57" s="54" t="s">
        <v>101</v>
      </c>
      <c r="AG57" s="55"/>
    </row>
  </sheetData>
  <mergeCells count="12">
    <mergeCell ref="AE7:AG7"/>
    <mergeCell ref="AF57:AG57"/>
    <mergeCell ref="Z6:AG6"/>
    <mergeCell ref="C7:D7"/>
    <mergeCell ref="F7:G7"/>
    <mergeCell ref="J7:K7"/>
    <mergeCell ref="C6:K6"/>
    <mergeCell ref="L6:P6"/>
    <mergeCell ref="V7:W7"/>
    <mergeCell ref="Q6:Y6"/>
    <mergeCell ref="Z7:AA7"/>
    <mergeCell ref="Z57:AA57"/>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Library preparation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Golparian</dc:creator>
  <cp:lastModifiedBy>David Eyre</cp:lastModifiedBy>
  <cp:lastPrinted>2018-04-05T09:20:19Z</cp:lastPrinted>
  <dcterms:created xsi:type="dcterms:W3CDTF">2015-02-12T08:06:20Z</dcterms:created>
  <dcterms:modified xsi:type="dcterms:W3CDTF">2018-07-04T12:22:28Z</dcterms:modified>
</cp:coreProperties>
</file>