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9E9FFFE-5311-46BC-B703-0C423BE383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P23" i="9" l="1"/>
  <c r="O22" i="9"/>
  <c r="N25" i="9"/>
  <c r="P16" i="9"/>
  <c r="N17" i="9"/>
  <c r="O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<sst xmlns="http://schemas.openxmlformats.org/spreadsheetml/2006/main" count="94" uniqueCount="58">
  <si>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</si>
  <si>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</si>
  <si>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</si>
  <si>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</si>
  <si>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</si>
  <si>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</si>
  <si>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</si>
  <si>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</si>
  <si>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</si>
  <si>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</si>
  <si>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</si>
  <si>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</si>
  <si>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</si>
  <si>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</si>
  <si>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</si>
  <si>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</si>
  <si>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</si>
  <si>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</si>
  <si>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</si>
  <si>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</si>
  <si>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</si>
  <si>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</si>
  <si>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</si>
  <si>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</si>
  <si>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</si>
  <si>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</si>
  <si>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</si>
  <si>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</si>
  <si>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</si>
  <si>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</si>
  <si>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</si>
  <si>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</si>
  <si>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</si>
  <si>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</si>
  <si>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</si>
  <si>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</si>
  <si>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</si>
  <si>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</si>
  <si>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</si>
  <si>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</si>
  <si>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</si>
  <si>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</si>
  <si>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</si>
  <si>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</si>
  <si>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2166463H</t>
  </si>
  <si>
    <t>B0256</t>
  </si>
  <si>
    <t>8.9.21</t>
  </si>
  <si>
    <t>8.9.22</t>
  </si>
  <si>
    <t>H210140813 p1</t>
  </si>
  <si>
    <t>LRAC2956</t>
  </si>
  <si>
    <t>RN96-240</t>
  </si>
  <si>
    <t>SLBX6824</t>
  </si>
  <si>
    <t>CB60816</t>
  </si>
  <si>
    <t>BL52582</t>
  </si>
  <si>
    <t>DD54212</t>
  </si>
  <si>
    <t>HM</t>
  </si>
  <si>
    <t>H220141124 P1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</si>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</sst>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0.59558823529411764</c:v>
                </c:pt>
                <c:pt idx="1">
                  <c:v>0.57352941176470584</c:v>
                </c:pt>
                <c:pt idx="2">
                  <c:v>0.11029411764705882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0.89690721649484528</c:v>
                </c:pt>
                <c:pt idx="1">
                  <c:v>0.54123711340206182</c:v>
                </c:pt>
                <c:pt idx="2">
                  <c:v>0.37113402061855666</c:v>
                </c:pt>
                <c:pt idx="3">
                  <c:v>0.29381443298969068</c:v>
                </c:pt>
                <c:pt idx="4">
                  <c:v>1.5463917525773195E-2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0.66176470588235292</c:v>
                </c:pt>
                <c:pt idx="1">
                  <c:v>0.22058823529411764</c:v>
                </c:pt>
                <c:pt idx="2">
                  <c:v>0.13235294117647059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0.94329896907216493</c:v>
                </c:pt>
                <c:pt idx="1">
                  <c:v>0.72680412371134018</c:v>
                </c:pt>
                <c:pt idx="2">
                  <c:v>0.61855670103092775</c:v>
                </c:pt>
                <c:pt idx="3">
                  <c:v>0.24742268041237112</c:v>
                </c:pt>
                <c:pt idx="4">
                  <c:v>3.0927835051546389E-2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0.24264705882352941</c:v>
                </c:pt>
                <c:pt idx="1">
                  <c:v>8.8235294117647051E-2</c:v>
                </c:pt>
                <c:pt idx="2">
                  <c:v>2.2058823529411763E-2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0.64948453608247414</c:v>
                </c:pt>
                <c:pt idx="1">
                  <c:v>0.46391752577319584</c:v>
                </c:pt>
                <c:pt idx="2">
                  <c:v>6.1855670103092779E-2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2" sqref="D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56</v>
      </c>
      <c r="E2" s="144"/>
      <c r="F2" s="144"/>
      <c r="G2" s="145"/>
      <c r="H2" s="16"/>
      <c r="I2" s="210" t="s">
        <v>18</v>
      </c>
      <c r="J2" s="211"/>
      <c r="K2" s="211"/>
      <c r="L2" s="21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13"/>
      <c r="J3" s="214"/>
      <c r="K3" s="214"/>
      <c r="L3" s="21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0" t="s">
        <v>55</v>
      </c>
      <c r="E5" s="201"/>
      <c r="F5" s="201">
        <v>44586</v>
      </c>
      <c r="G5" s="202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8" t="s">
        <v>57</v>
      </c>
      <c r="E6" s="199"/>
      <c r="F6" s="199">
        <v>44589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6" t="s">
        <v>57</v>
      </c>
      <c r="E7" s="197"/>
      <c r="F7" s="197">
        <v>44589</v>
      </c>
      <c r="G7" s="204"/>
      <c r="I7" s="33" t="s">
        <v>4</v>
      </c>
      <c r="J7" s="34">
        <f>IF(N13&lt;&gt;"", LEFT(N13, 7), IF(J17&gt;50%, N17, MAX(N14:N17)))</f>
        <v>0.77883434601305712</v>
      </c>
      <c r="K7" s="34">
        <f>IF(O13&lt;&gt;"", LEFT(O13, 7), IF(K17&gt;50%, O17, MAX(O14:O17)))</f>
        <v>2.5976184254462114</v>
      </c>
      <c r="L7" s="35" t="str">
        <f>IF(P13&lt;&gt;"", LEFT(P13, 7), IF(L17&gt;50%, P17, MAX(P14:P17)))</f>
        <v>&lt; 50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5"/>
      <c r="G8" s="206"/>
      <c r="I8" s="30" t="s">
        <v>5</v>
      </c>
      <c r="J8" s="36">
        <f>IF(N21&lt;&gt;"", LEFT(N21, 7), IF(J25&gt;50%, N25, MAX(N22:N25)))</f>
        <v>0.87464930349165548</v>
      </c>
      <c r="K8" s="36">
        <f>IF(O21&lt;&gt;"", LEFT(O21, 7), IF(K25&gt;50%, O25, MAX(O22:O25)))</f>
        <v>38.928236326822351</v>
      </c>
      <c r="L8" s="37">
        <f>IF(P21&lt;&gt;"", LEFT(P21, 7), IF(L25&gt;50%, P25, MAX(P22:P25)))</f>
        <v>87.390935768952701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7" t="s">
        <v>2</v>
      </c>
      <c r="C11" s="216" t="s">
        <v>14</v>
      </c>
      <c r="D11" s="217"/>
      <c r="E11" s="217"/>
      <c r="F11" s="217"/>
      <c r="G11" s="218"/>
      <c r="I11" s="193" t="s">
        <v>15</v>
      </c>
      <c r="J11" s="194"/>
      <c r="K11" s="194"/>
      <c r="L11" s="195"/>
      <c r="M11" s="47"/>
      <c r="N11" s="193" t="s">
        <v>17</v>
      </c>
      <c r="O11" s="194"/>
      <c r="P11" s="195"/>
      <c r="Q11" s="47"/>
    </row>
    <row r="12" spans="2:17" s="15" customFormat="1" ht="12.95" customHeight="1" thickBot="1" x14ac:dyDescent="0.25">
      <c r="B12" s="20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8"/>
      <c r="C13" s="56">
        <v>1</v>
      </c>
      <c r="D13" s="57">
        <v>27</v>
      </c>
      <c r="E13" s="57">
        <v>30</v>
      </c>
      <c r="F13" s="58">
        <v>11</v>
      </c>
      <c r="G13" s="59">
        <v>43</v>
      </c>
      <c r="I13" s="60">
        <v>1</v>
      </c>
      <c r="J13" s="61">
        <f t="shared" ref="J13:L17" si="2">IF(COUNT($G$13:$G$15)&gt;0,D13/AVERAGE($G$13:$G$15),0)</f>
        <v>0.59558823529411764</v>
      </c>
      <c r="K13" s="61">
        <f t="shared" si="2"/>
        <v>0.66176470588235292</v>
      </c>
      <c r="L13" s="62">
        <f t="shared" si="2"/>
        <v>0.24264705882352941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>&lt; 50</v>
      </c>
      <c r="Q13" s="64"/>
    </row>
    <row r="14" spans="2:17" s="15" customFormat="1" ht="12.95" customHeight="1" x14ac:dyDescent="0.2">
      <c r="B14" s="208"/>
      <c r="C14" s="65">
        <v>2</v>
      </c>
      <c r="D14" s="66">
        <v>26</v>
      </c>
      <c r="E14" s="66">
        <v>10</v>
      </c>
      <c r="F14" s="67">
        <v>4</v>
      </c>
      <c r="G14" s="68">
        <v>51</v>
      </c>
      <c r="I14" s="69">
        <v>2</v>
      </c>
      <c r="J14" s="70">
        <f t="shared" si="2"/>
        <v>0.57352941176470584</v>
      </c>
      <c r="K14" s="70">
        <f t="shared" si="2"/>
        <v>0.22058823529411764</v>
      </c>
      <c r="L14" s="71">
        <f t="shared" si="2"/>
        <v>8.8235294117647051E-2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2.5976184254462114</v>
      </c>
      <c r="P14" s="123" t="str">
        <f t="shared" si="3"/>
        <v/>
      </c>
      <c r="Q14" s="64"/>
    </row>
    <row r="15" spans="2:17" s="15" customFormat="1" ht="12.95" customHeight="1" thickBot="1" x14ac:dyDescent="0.25">
      <c r="B15" s="208"/>
      <c r="C15" s="65">
        <v>3</v>
      </c>
      <c r="D15" s="66">
        <v>5</v>
      </c>
      <c r="E15" s="66">
        <v>6</v>
      </c>
      <c r="F15" s="67">
        <v>1</v>
      </c>
      <c r="G15" s="72">
        <v>42</v>
      </c>
      <c r="I15" s="69">
        <v>3</v>
      </c>
      <c r="J15" s="70">
        <f t="shared" si="2"/>
        <v>0.11029411764705882</v>
      </c>
      <c r="K15" s="70">
        <f t="shared" si="2"/>
        <v>0.13235294117647059</v>
      </c>
      <c r="L15" s="71">
        <f t="shared" si="2"/>
        <v>2.2058823529411763E-2</v>
      </c>
      <c r="M15" s="63"/>
      <c r="N15" s="121">
        <f t="shared" si="3"/>
        <v>0.77883434601305712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208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9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7" t="s">
        <v>16</v>
      </c>
      <c r="C19" s="216" t="s">
        <v>14</v>
      </c>
      <c r="D19" s="217"/>
      <c r="E19" s="217"/>
      <c r="F19" s="217"/>
      <c r="G19" s="218"/>
      <c r="I19" s="193" t="s">
        <v>15</v>
      </c>
      <c r="J19" s="194"/>
      <c r="K19" s="194"/>
      <c r="L19" s="195"/>
      <c r="M19" s="47"/>
      <c r="N19" s="193" t="s">
        <v>17</v>
      </c>
      <c r="O19" s="194"/>
      <c r="P19" s="195"/>
      <c r="Q19" s="47"/>
    </row>
    <row r="20" spans="2:18" s="15" customFormat="1" ht="12.95" customHeight="1" thickBot="1" x14ac:dyDescent="0.25">
      <c r="B20" s="20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8"/>
      <c r="C21" s="56">
        <v>1</v>
      </c>
      <c r="D21" s="57">
        <v>58</v>
      </c>
      <c r="E21" s="57">
        <v>61</v>
      </c>
      <c r="F21" s="58">
        <v>42</v>
      </c>
      <c r="G21" s="82">
        <v>74</v>
      </c>
      <c r="I21" s="60">
        <v>1</v>
      </c>
      <c r="J21" s="61">
        <f t="shared" ref="J21:L25" si="4">IF(COUNT($G$21:$G$23)&gt;0, D21/AVERAGE($G$21:$G$23), 0)</f>
        <v>0.89690721649484528</v>
      </c>
      <c r="K21" s="61">
        <f t="shared" si="4"/>
        <v>0.94329896907216493</v>
      </c>
      <c r="L21" s="62">
        <f t="shared" si="4"/>
        <v>0.64948453608247414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8"/>
      <c r="C22" s="65">
        <v>2</v>
      </c>
      <c r="D22" s="66">
        <v>35</v>
      </c>
      <c r="E22" s="66">
        <v>47</v>
      </c>
      <c r="F22" s="67">
        <v>30</v>
      </c>
      <c r="G22" s="83">
        <v>56</v>
      </c>
      <c r="I22" s="69">
        <v>2</v>
      </c>
      <c r="J22" s="70">
        <f t="shared" si="4"/>
        <v>0.54123711340206182</v>
      </c>
      <c r="K22" s="70">
        <f t="shared" si="4"/>
        <v>0.72680412371134018</v>
      </c>
      <c r="L22" s="71">
        <f t="shared" si="4"/>
        <v>0.46391752577319584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87.390935768952701</v>
      </c>
      <c r="Q22" s="64"/>
    </row>
    <row r="23" spans="2:18" s="15" customFormat="1" ht="12.95" customHeight="1" thickBot="1" x14ac:dyDescent="0.25">
      <c r="B23" s="208"/>
      <c r="C23" s="65">
        <v>3</v>
      </c>
      <c r="D23" s="66">
        <v>24</v>
      </c>
      <c r="E23" s="66">
        <v>40</v>
      </c>
      <c r="F23" s="67">
        <v>4</v>
      </c>
      <c r="G23" s="84">
        <v>64</v>
      </c>
      <c r="I23" s="69">
        <v>3</v>
      </c>
      <c r="J23" s="70">
        <f t="shared" si="4"/>
        <v>0.37113402061855666</v>
      </c>
      <c r="K23" s="70">
        <f t="shared" si="4"/>
        <v>0.61855670103092775</v>
      </c>
      <c r="L23" s="71">
        <f t="shared" si="4"/>
        <v>6.1855670103092779E-2</v>
      </c>
      <c r="M23" s="64"/>
      <c r="N23" s="121">
        <f t="shared" si="5"/>
        <v>0.87464930349165548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8"/>
      <c r="C24" s="65">
        <v>4</v>
      </c>
      <c r="D24" s="66">
        <v>19</v>
      </c>
      <c r="E24" s="66">
        <v>16</v>
      </c>
      <c r="F24" s="67">
        <v>0</v>
      </c>
      <c r="G24" s="86"/>
      <c r="I24" s="69">
        <v>4</v>
      </c>
      <c r="J24" s="70">
        <f t="shared" si="4"/>
        <v>0.29381443298969068</v>
      </c>
      <c r="K24" s="70">
        <f t="shared" si="4"/>
        <v>0.24742268041237112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38.928236326822351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9"/>
      <c r="C25" s="73">
        <v>5</v>
      </c>
      <c r="D25" s="74">
        <v>1</v>
      </c>
      <c r="E25" s="74">
        <v>2</v>
      </c>
      <c r="F25" s="75">
        <v>0</v>
      </c>
      <c r="G25" s="86"/>
      <c r="I25" s="76">
        <v>5</v>
      </c>
      <c r="J25" s="87">
        <f t="shared" si="4"/>
        <v>1.5463917525773195E-2</v>
      </c>
      <c r="K25" s="77">
        <f t="shared" si="4"/>
        <v>3.0927835051546389E-2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0" t="s">
        <v>28</v>
      </c>
      <c r="D27" s="191"/>
      <c r="E27" s="191"/>
      <c r="F27" s="192"/>
      <c r="I27" s="173" t="s">
        <v>29</v>
      </c>
      <c r="J27" s="174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3"/>
      <c r="J28" s="135"/>
      <c r="L28" s="115" t="s">
        <v>25</v>
      </c>
      <c r="M28" s="167">
        <v>2340189</v>
      </c>
      <c r="N28" s="168"/>
      <c r="O28" s="186">
        <v>44681</v>
      </c>
      <c r="P28" s="18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4"/>
      <c r="J29" s="163"/>
      <c r="L29" s="116" t="s">
        <v>26</v>
      </c>
      <c r="M29" s="169" t="s">
        <v>44</v>
      </c>
      <c r="N29" s="170"/>
      <c r="O29" s="188">
        <v>45870</v>
      </c>
      <c r="P29" s="18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4" t="s">
        <v>52</v>
      </c>
      <c r="J30" s="163"/>
      <c r="L30" s="116" t="s">
        <v>30</v>
      </c>
      <c r="M30" s="171">
        <v>2321120</v>
      </c>
      <c r="N30" s="172"/>
      <c r="O30" s="188">
        <v>44681</v>
      </c>
      <c r="P30" s="18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4" t="s">
        <v>53</v>
      </c>
      <c r="J31" s="163"/>
      <c r="L31" s="116" t="s">
        <v>27</v>
      </c>
      <c r="M31" s="169" t="s">
        <v>45</v>
      </c>
      <c r="N31" s="172"/>
      <c r="O31" s="188">
        <v>44748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54</v>
      </c>
      <c r="J32" s="160"/>
      <c r="L32" s="117" t="s">
        <v>24</v>
      </c>
      <c r="M32" s="175" t="s">
        <v>46</v>
      </c>
      <c r="N32" s="176"/>
      <c r="O32" s="175" t="s">
        <v>47</v>
      </c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48</v>
      </c>
      <c r="N33" s="180"/>
      <c r="O33" s="185">
        <v>44283</v>
      </c>
      <c r="P33" s="180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3" t="s">
        <v>34</v>
      </c>
      <c r="J35" s="174"/>
      <c r="L35" s="115" t="s">
        <v>6</v>
      </c>
      <c r="M35" s="164" t="s">
        <v>49</v>
      </c>
      <c r="N35" s="135"/>
      <c r="O35" s="134">
        <v>44595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2" t="s">
        <v>50</v>
      </c>
      <c r="N36" s="163"/>
      <c r="O36" s="134">
        <v>44595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46</v>
      </c>
      <c r="J37" s="160"/>
      <c r="L37" s="117" t="s">
        <v>1</v>
      </c>
      <c r="M37" s="161" t="s">
        <v>51</v>
      </c>
      <c r="N37" s="160"/>
      <c r="O37" s="134">
        <v>44595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2021-08-18T15:19:29Z</cp:lastPrinted>
  <dcterms:created xsi:type="dcterms:W3CDTF">2008-12-02T14:50:07Z</dcterms:created>
  <dcterms:modified xsi:type="dcterms:W3CDTF">2022-01-28T10:28:09Z</dcterms:modified>
</cp:coreProperties>
</file>