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866EC02-65F2-4825-8D40-AE388EFCF306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O17" i="9" l="1"/>
  <c r="P16" i="9"/>
  <c r="N17" i="9"/>
  <c r="P23" i="9"/>
  <c r="O22" i="9"/>
  <c r="N25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<sst xmlns="http://schemas.openxmlformats.org/spreadsheetml/2006/main" count="92" uniqueCount="55">
  <si>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</si>
  <si>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</si>
  <si>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</si>
  <si>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</si>
  <si>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</si>
  <si>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</si>
  <si>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</si>
  <si>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</si>
  <si>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</si>
  <si>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</si>
  <si>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</si>
  <si>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</si>
  <si>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</si>
  <si>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</si>
  <si>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</si>
  <si>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</si>
  <si>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</si>
  <si>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</si>
  <si>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</si>
  <si>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</si>
  <si>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</si>
  <si>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</si>
  <si>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</si>
  <si>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</si>
  <si>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</si>
  <si>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</si>
  <si>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</si>
  <si>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</si>
  <si>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</si>
  <si>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</si>
  <si>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</si>
  <si>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</si>
  <si>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</si>
  <si>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</si>
  <si>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</si>
  <si>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</si>
  <si>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</si>
  <si>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</si>
  <si>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</si>
  <si>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</si>
  <si>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</si>
  <si>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</si>
  <si>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</si>
  <si>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</si>
  <si>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LRAC2956</t>
  </si>
  <si>
    <t>RN96-240</t>
  </si>
  <si>
    <t>2166463H</t>
  </si>
  <si>
    <t>H210140813 p1</t>
  </si>
  <si>
    <t>CB60816</t>
  </si>
  <si>
    <t>BL52582</t>
  </si>
  <si>
    <t>DD54212</t>
  </si>
  <si>
    <t>SLBX6824</t>
  </si>
  <si>
    <t>B0504</t>
  </si>
  <si>
    <t>IC</t>
  </si>
  <si>
    <t xml:space="preserve">H220621015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</si>
</sst>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40" xfId="0" applyNumberFormat="1" applyBorder="1" applyAlignment="1" applyProtection="1">
      <alignment horizontal="center" vertical="center"/>
      <protection locked="0"/>
    </xf>
    <xf numFmtId="165" fontId="0" fillId="0" borderId="32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0.83766233766233766</c:v>
                </c:pt>
                <c:pt idx="1">
                  <c:v>0.77922077922077915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0.87857142857142867</c:v>
                </c:pt>
                <c:pt idx="1">
                  <c:v>0.6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0.83766233766233766</c:v>
                </c:pt>
                <c:pt idx="1">
                  <c:v>0.97402597402597402</c:v>
                </c:pt>
                <c:pt idx="2">
                  <c:v>0.70129870129870131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0.79285714285714293</c:v>
                </c:pt>
                <c:pt idx="1">
                  <c:v>0.72857142857142865</c:v>
                </c:pt>
                <c:pt idx="2">
                  <c:v>0.55714285714285716</c:v>
                </c:pt>
                <c:pt idx="3">
                  <c:v>4.2857142857142858E-2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1.2077922077922076</c:v>
                </c:pt>
                <c:pt idx="1">
                  <c:v>1.1688311688311688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0.72857142857142865</c:v>
                </c:pt>
                <c:pt idx="1">
                  <c:v>0.55714285714285716</c:v>
                </c:pt>
                <c:pt idx="2">
                  <c:v>0.36428571428571432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5" t="s">
        <v>3</v>
      </c>
      <c r="C2" s="196"/>
      <c r="D2" s="200" t="s">
        <v>54</v>
      </c>
      <c r="E2" s="201"/>
      <c r="F2" s="201"/>
      <c r="G2" s="202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3" t="s">
        <v>10</v>
      </c>
      <c r="C3" s="194"/>
      <c r="D3" s="197">
        <v>1</v>
      </c>
      <c r="E3" s="198"/>
      <c r="F3" s="198"/>
      <c r="G3" s="199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9" t="s">
        <v>40</v>
      </c>
      <c r="E4" s="210"/>
      <c r="F4" s="210" t="s">
        <v>42</v>
      </c>
      <c r="G4" s="211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5" t="s">
        <v>39</v>
      </c>
      <c r="C5" s="196"/>
      <c r="D5" s="152" t="s">
        <v>53</v>
      </c>
      <c r="E5" s="153"/>
      <c r="F5" s="154">
        <v>44617</v>
      </c>
      <c r="G5" s="15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5" t="s">
        <v>38</v>
      </c>
      <c r="C6" s="206"/>
      <c r="D6" s="152" t="s">
        <v>53</v>
      </c>
      <c r="E6" s="153"/>
      <c r="F6" s="156">
        <v>44620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7" t="s">
        <v>37</v>
      </c>
      <c r="C7" s="208"/>
      <c r="D7" s="152" t="s">
        <v>53</v>
      </c>
      <c r="E7" s="153"/>
      <c r="F7" s="156">
        <v>44620</v>
      </c>
      <c r="G7" s="157"/>
      <c r="I7" s="33" t="s">
        <v>4</v>
      </c>
      <c r="J7" s="34">
        <f>IF(N13&lt;&gt;"", LEFT(N13, 7), IF(J17&gt;50%, N17, MAX(N14:N17)))</f>
        <v>1.884942725504233</v>
      </c>
      <c r="K7" s="34">
        <f>IF(O13&lt;&gt;"", LEFT(O13, 7), IF(K17&gt;50%, O17, MAX(O14:O17)))</f>
        <v>37.218042262037045</v>
      </c>
      <c r="L7" s="35">
        <f>IF(P13&lt;&gt;"", LEFT(P13, 7), IF(L17&gt;50%, P17, MAX(P14:P17)))</f>
        <v>148.6811984468271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2" t="s">
        <v>41</v>
      </c>
      <c r="C8" s="213"/>
      <c r="D8" s="214"/>
      <c r="E8" s="215"/>
      <c r="F8" s="158"/>
      <c r="G8" s="159"/>
      <c r="I8" s="30" t="s">
        <v>5</v>
      </c>
      <c r="J8" s="36">
        <f>IF(N21&lt;&gt;"", LEFT(N21, 7), IF(J25&gt;50%, N25, MAX(N22:N25)))</f>
        <v>0.9921256574801246</v>
      </c>
      <c r="K8" s="36">
        <f>IF(O21&lt;&gt;"", LEFT(O21, 7), IF(K25&gt;50%, O25, MAX(O22:O25)))</f>
        <v>29.163225989402921</v>
      </c>
      <c r="L8" s="37">
        <f>IF(P21&lt;&gt;"", LEFT(P21, 7), IF(L25&gt;50%, P25, MAX(P22:P25)))</f>
        <v>122.79878584104104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43</v>
      </c>
      <c r="E13" s="57">
        <v>43</v>
      </c>
      <c r="F13" s="58">
        <v>62</v>
      </c>
      <c r="G13" s="59">
        <v>52</v>
      </c>
      <c r="I13" s="60">
        <v>1</v>
      </c>
      <c r="J13" s="61">
        <f t="shared" ref="J13:L17" si="2">IF(COUNT($G$13:$G$15)&gt;0,D13/AVERAGE($G$13:$G$15),0)</f>
        <v>0.83766233766233766</v>
      </c>
      <c r="K13" s="61">
        <f t="shared" si="2"/>
        <v>0.83766233766233766</v>
      </c>
      <c r="L13" s="62">
        <f t="shared" si="2"/>
        <v>1.2077922077922076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40</v>
      </c>
      <c r="E14" s="66">
        <v>50</v>
      </c>
      <c r="F14" s="67">
        <v>60</v>
      </c>
      <c r="G14" s="68">
        <v>49</v>
      </c>
      <c r="I14" s="69">
        <v>2</v>
      </c>
      <c r="J14" s="70">
        <f t="shared" si="2"/>
        <v>0.77922077922077915</v>
      </c>
      <c r="K14" s="70">
        <f t="shared" si="2"/>
        <v>0.97402597402597402</v>
      </c>
      <c r="L14" s="71">
        <f t="shared" si="2"/>
        <v>1.1688311688311688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22</v>
      </c>
      <c r="E15" s="66">
        <v>36</v>
      </c>
      <c r="F15" s="67">
        <v>0</v>
      </c>
      <c r="G15" s="72">
        <v>53</v>
      </c>
      <c r="I15" s="69">
        <v>3</v>
      </c>
      <c r="J15" s="70">
        <f t="shared" si="2"/>
        <v>0.42857142857142855</v>
      </c>
      <c r="K15" s="70">
        <f t="shared" si="2"/>
        <v>0.70129870129870131</v>
      </c>
      <c r="L15" s="71">
        <f t="shared" si="2"/>
        <v>0</v>
      </c>
      <c r="M15" s="63"/>
      <c r="N15" s="121">
        <f t="shared" si="3"/>
        <v>1.884942725504233</v>
      </c>
      <c r="O15" s="122" t="str">
        <f t="shared" si="3"/>
        <v/>
      </c>
      <c r="P15" s="123">
        <f t="shared" si="3"/>
        <v>148.6811984468271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37.218042262037045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41</v>
      </c>
      <c r="E21" s="57">
        <v>37</v>
      </c>
      <c r="F21" s="58">
        <v>34</v>
      </c>
      <c r="G21" s="82">
        <v>48</v>
      </c>
      <c r="I21" s="60">
        <v>1</v>
      </c>
      <c r="J21" s="61">
        <f t="shared" ref="J21:L25" si="4">IF(COUNT($G$21:$G$23)&gt;0, D21/AVERAGE($G$21:$G$23), 0)</f>
        <v>0.87857142857142867</v>
      </c>
      <c r="K21" s="61">
        <f t="shared" si="4"/>
        <v>0.79285714285714293</v>
      </c>
      <c r="L21" s="62">
        <f t="shared" si="4"/>
        <v>0.72857142857142865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28</v>
      </c>
      <c r="E22" s="66">
        <v>34</v>
      </c>
      <c r="F22" s="67">
        <v>26</v>
      </c>
      <c r="G22" s="83">
        <v>40</v>
      </c>
      <c r="I22" s="69">
        <v>2</v>
      </c>
      <c r="J22" s="70">
        <f t="shared" si="4"/>
        <v>0.6</v>
      </c>
      <c r="K22" s="70">
        <f t="shared" si="4"/>
        <v>0.72857142857142865</v>
      </c>
      <c r="L22" s="71">
        <f t="shared" si="4"/>
        <v>0.55714285714285716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14</v>
      </c>
      <c r="E23" s="66">
        <v>26</v>
      </c>
      <c r="F23" s="67">
        <v>17</v>
      </c>
      <c r="G23" s="84">
        <v>52</v>
      </c>
      <c r="I23" s="69">
        <v>3</v>
      </c>
      <c r="J23" s="70">
        <f t="shared" si="4"/>
        <v>0.3</v>
      </c>
      <c r="K23" s="70">
        <f t="shared" si="4"/>
        <v>0.55714285714285716</v>
      </c>
      <c r="L23" s="71">
        <f t="shared" si="4"/>
        <v>0.36428571428571432</v>
      </c>
      <c r="M23" s="64"/>
      <c r="N23" s="121">
        <f t="shared" si="5"/>
        <v>0.9921256574801246</v>
      </c>
      <c r="O23" s="130" t="str">
        <f t="shared" si="5"/>
        <v/>
      </c>
      <c r="P23" s="131">
        <f t="shared" si="5"/>
        <v>122.79878584104104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2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4.2857142857142858E-2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29.163225989402921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6" t="s">
        <v>29</v>
      </c>
      <c r="J27" s="187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2"/>
      <c r="J28" s="180"/>
      <c r="L28" s="115" t="s">
        <v>25</v>
      </c>
      <c r="M28" s="181">
        <v>2340189</v>
      </c>
      <c r="N28" s="182"/>
      <c r="O28" s="166">
        <v>44742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3" t="s">
        <v>46</v>
      </c>
      <c r="N29" s="184"/>
      <c r="O29" s="168">
        <v>46174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48</v>
      </c>
      <c r="J30" s="172"/>
      <c r="L30" s="116" t="s">
        <v>30</v>
      </c>
      <c r="M30" s="185">
        <v>2321120</v>
      </c>
      <c r="N30" s="170"/>
      <c r="O30" s="168">
        <v>44681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49</v>
      </c>
      <c r="J31" s="172"/>
      <c r="L31" s="116" t="s">
        <v>27</v>
      </c>
      <c r="M31" s="183" t="s">
        <v>52</v>
      </c>
      <c r="N31" s="170"/>
      <c r="O31" s="168">
        <v>44867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50</v>
      </c>
      <c r="J32" s="174"/>
      <c r="L32" s="117" t="s">
        <v>24</v>
      </c>
      <c r="M32" s="164">
        <v>44531</v>
      </c>
      <c r="N32" s="165"/>
      <c r="O32" s="164">
        <v>44713</v>
      </c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9" t="s">
        <v>31</v>
      </c>
      <c r="M33" s="191" t="s">
        <v>47</v>
      </c>
      <c r="N33" s="161"/>
      <c r="O33" s="160">
        <v>44774</v>
      </c>
      <c r="P33" s="161"/>
      <c r="Q33" s="16"/>
    </row>
    <row r="34" spans="2:17" s="15" customFormat="1" ht="12.95" customHeight="1" thickBot="1" x14ac:dyDescent="0.25">
      <c r="B34" s="203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0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204"/>
      <c r="C35" s="102" t="s">
        <v>9</v>
      </c>
      <c r="D35" s="103">
        <v>40</v>
      </c>
      <c r="E35" s="103">
        <v>30</v>
      </c>
      <c r="F35" s="104">
        <v>400</v>
      </c>
      <c r="I35" s="186" t="s">
        <v>34</v>
      </c>
      <c r="J35" s="187"/>
      <c r="L35" s="115" t="s">
        <v>6</v>
      </c>
      <c r="M35" s="179" t="s">
        <v>44</v>
      </c>
      <c r="N35" s="180"/>
      <c r="O35" s="188">
        <v>44777</v>
      </c>
      <c r="P35" s="180"/>
      <c r="Q35" s="16"/>
    </row>
    <row r="36" spans="2:17" s="15" customFormat="1" ht="12.95" customHeight="1" thickBot="1" x14ac:dyDescent="0.25">
      <c r="B36" s="203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8">
        <v>44447</v>
      </c>
      <c r="J36" s="180"/>
      <c r="L36" s="116" t="s">
        <v>0</v>
      </c>
      <c r="M36" s="178" t="s">
        <v>45</v>
      </c>
      <c r="N36" s="172"/>
      <c r="O36" s="188">
        <v>44777</v>
      </c>
      <c r="P36" s="180"/>
      <c r="Q36" s="16"/>
    </row>
    <row r="37" spans="2:17" s="15" customFormat="1" ht="12.95" customHeight="1" thickBot="1" x14ac:dyDescent="0.25">
      <c r="B37" s="204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16</v>
      </c>
      <c r="J37" s="174"/>
      <c r="L37" s="117" t="s">
        <v>1</v>
      </c>
      <c r="M37" s="177" t="s">
        <v>51</v>
      </c>
      <c r="N37" s="174"/>
      <c r="O37" s="188">
        <v>44777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6" t="s">
        <v>43</v>
      </c>
      <c r="D3" s="216"/>
      <c r="E3" s="216"/>
      <c r="F3" s="216"/>
      <c r="G3" s="216"/>
      <c r="H3" s="216"/>
      <c r="I3" s="1"/>
      <c r="J3" s="217" t="s">
        <v>4</v>
      </c>
      <c r="K3" s="217"/>
      <c r="L3" s="217"/>
      <c r="M3" s="217"/>
      <c r="N3" s="217"/>
      <c r="O3" s="217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2021-12-06T12:33:31Z</cp:lastPrinted>
  <dcterms:created xsi:type="dcterms:W3CDTF">2008-12-02T14:50:07Z</dcterms:created>
  <dcterms:modified xsi:type="dcterms:W3CDTF">2022-02-28T10:15:01Z</dcterms:modified>
</cp:coreProperties>
</file>