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5B49ECA6-A2E9-4685-8423-AC5A5EFDA8A8}" xr6:coauthVersionLast="47" xr6:coauthVersionMax="47" xr10:uidLastSave="{00000000-0000-0000-0000-000000000000}"/>
  <bookViews>
    <workbookView xWindow="3360" yWindow="1725" windowWidth="15615" windowHeight="11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<sst xmlns="http://schemas.openxmlformats.org/spreadsheetml/2006/main" count="95" uniqueCount="58">
  <si>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</si>
  <si>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</si>
  <si>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</si>
  <si>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</si>
  <si>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</si>
  <si>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</si>
  <si>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</si>
  <si>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</si>
  <si>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</si>
  <si>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</si>
  <si>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</si>
  <si>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</si>
  <si>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</si>
  <si>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</si>
  <si>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</si>
  <si>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</si>
  <si>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</si>
  <si>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</si>
  <si>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</si>
  <si>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</si>
  <si>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</si>
  <si>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</si>
  <si>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</si>
  <si>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</si>
  <si>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</si>
  <si>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</si>
  <si>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</si>
  <si>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</si>
  <si>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</si>
  <si>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</si>
  <si>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</si>
  <si>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</si>
  <si>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</si>
  <si>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</si>
  <si>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</si>
  <si>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</si>
  <si>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</si>
  <si>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</si>
  <si>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</si>
  <si>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</si>
  <si>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</si>
  <si>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</si>
  <si>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</si>
  <si>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</si>
  <si>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</si>
  <si>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2378409H</t>
  </si>
  <si>
    <t>:2321063</t>
  </si>
  <si>
    <t>03.03.22</t>
  </si>
  <si>
    <t>03.09.22</t>
  </si>
  <si>
    <t>H210140813 P1</t>
  </si>
  <si>
    <t>LRAC2956</t>
  </si>
  <si>
    <t xml:space="preserve">RN96-240		</t>
  </si>
  <si>
    <t xml:space="preserve">04/08/2022	</t>
  </si>
  <si>
    <t>SLBX6824</t>
  </si>
  <si>
    <t>CB60816</t>
  </si>
  <si>
    <t>U63335M</t>
  </si>
  <si>
    <t>BL68597</t>
  </si>
  <si>
    <t xml:space="preserve">H222060597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</si>
</sst>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14" fontId="0" fillId="7" borderId="23" xfId="0" applyNumberFormat="1" applyFill="1" applyBorder="1" applyAlignment="1" applyProtection="1">
      <alignment horizontal="center" vertical="center"/>
      <protection locked="0"/>
    </xf>
    <xf numFmtId="14" fontId="0" fillId="7" borderId="25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0.70588235294117652</c:v>
                </c:pt>
                <c:pt idx="1">
                  <c:v>0.83193277310924374</c:v>
                </c:pt>
                <c:pt idx="2">
                  <c:v>0.15126050420168069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0.85074626865671643</c:v>
                </c:pt>
                <c:pt idx="1">
                  <c:v>0.5149253731343284</c:v>
                </c:pt>
                <c:pt idx="2">
                  <c:v>0.15671641791044777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1.0840336134453783</c:v>
                </c:pt>
                <c:pt idx="1">
                  <c:v>0.98319327731092443</c:v>
                </c:pt>
                <c:pt idx="2">
                  <c:v>0.35294117647058826</c:v>
                </c:pt>
                <c:pt idx="3">
                  <c:v>5.0420168067226892E-2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0.85074626865671643</c:v>
                </c:pt>
                <c:pt idx="1">
                  <c:v>0.55970149253731349</c:v>
                </c:pt>
                <c:pt idx="2">
                  <c:v>4.4776119402985079E-2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0.73109243697478998</c:v>
                </c:pt>
                <c:pt idx="1">
                  <c:v>0.63025210084033623</c:v>
                </c:pt>
                <c:pt idx="2">
                  <c:v>2.5210084033613446E-2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0.58208955223880599</c:v>
                </c:pt>
                <c:pt idx="1">
                  <c:v>0.44776119402985076</c:v>
                </c:pt>
                <c:pt idx="2">
                  <c:v>2.2388059701492539E-2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5" t="s">
        <v>3</v>
      </c>
      <c r="C2" s="196"/>
      <c r="D2" s="200" t="s">
        <v>57</v>
      </c>
      <c r="E2" s="201"/>
      <c r="F2" s="201"/>
      <c r="G2" s="202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3" t="s">
        <v>10</v>
      </c>
      <c r="C3" s="194"/>
      <c r="D3" s="197">
        <v>1</v>
      </c>
      <c r="E3" s="198"/>
      <c r="F3" s="198"/>
      <c r="G3" s="199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9" t="s">
        <v>40</v>
      </c>
      <c r="E4" s="210"/>
      <c r="F4" s="210" t="s">
        <v>42</v>
      </c>
      <c r="G4" s="211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5" t="s">
        <v>39</v>
      </c>
      <c r="C5" s="196"/>
      <c r="D5" s="152" t="s">
        <v>44</v>
      </c>
      <c r="E5" s="153"/>
      <c r="F5" s="153">
        <v>44722</v>
      </c>
      <c r="G5" s="15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5" t="s">
        <v>38</v>
      </c>
      <c r="C6" s="206"/>
      <c r="D6" s="152" t="s">
        <v>44</v>
      </c>
      <c r="E6" s="153"/>
      <c r="F6" s="155">
        <v>44725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7" t="s">
        <v>37</v>
      </c>
      <c r="C7" s="208"/>
      <c r="D7" s="152" t="s">
        <v>44</v>
      </c>
      <c r="E7" s="153"/>
      <c r="F7" s="157">
        <v>44725</v>
      </c>
      <c r="G7" s="158"/>
      <c r="I7" s="33" t="s">
        <v>4</v>
      </c>
      <c r="J7" s="34">
        <f>IF(N13&lt;&gt;"", LEFT(N13, 7), IF(J17&gt;50%, N17, MAX(N14:N17)))</f>
        <v>1.2287886001114672</v>
      </c>
      <c r="K7" s="34">
        <f>IF(O13&lt;&gt;"", LEFT(O13, 7), IF(K17&gt;50%, O17, MAX(O14:O17)))</f>
        <v>18.090865468004715</v>
      </c>
      <c r="L7" s="35">
        <f>IF(P13&lt;&gt;"", LEFT(P13, 7), IF(L17&gt;50%, P17, MAX(P14:P17)))</f>
        <v>116.09274188570484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2" t="s">
        <v>41</v>
      </c>
      <c r="C8" s="213"/>
      <c r="D8" s="214"/>
      <c r="E8" s="215"/>
      <c r="F8" s="159"/>
      <c r="G8" s="160"/>
      <c r="I8" s="30" t="s">
        <v>5</v>
      </c>
      <c r="J8" s="36">
        <f>IF(N21&lt;&gt;"", LEFT(N21, 7), IF(J25&gt;50%, N25, MAX(N22:N25)))</f>
        <v>0.6621644339745596</v>
      </c>
      <c r="K8" s="36">
        <f>IF(O21&lt;&gt;"", LEFT(O21, 7), IF(K25&gt;50%, O25, MAX(O22:O25)))</f>
        <v>7.3397974343654964</v>
      </c>
      <c r="L8" s="37">
        <f>IF(P21&lt;&gt;"", LEFT(P21, 7), IF(L25&gt;50%, P25, MAX(P22:P25)))</f>
        <v>76.371756545732211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28</v>
      </c>
      <c r="E13" s="57">
        <v>43</v>
      </c>
      <c r="F13" s="58">
        <v>29</v>
      </c>
      <c r="G13" s="59">
        <v>46</v>
      </c>
      <c r="I13" s="60">
        <v>1</v>
      </c>
      <c r="J13" s="61">
        <f t="shared" ref="J13:L17" si="2">IF(COUNT($G$13:$G$15)&gt;0,D13/AVERAGE($G$13:$G$15),0)</f>
        <v>0.70588235294117652</v>
      </c>
      <c r="K13" s="61">
        <f t="shared" si="2"/>
        <v>1.0840336134453783</v>
      </c>
      <c r="L13" s="62">
        <f>IF(COUNT($G$13:$G$15)&gt;0,F13/AVERAGE($G$13:$G$15),0)</f>
        <v>0.73109243697478998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33</v>
      </c>
      <c r="E14" s="66">
        <v>39</v>
      </c>
      <c r="F14" s="67">
        <v>25</v>
      </c>
      <c r="G14" s="68">
        <v>38</v>
      </c>
      <c r="I14" s="69">
        <v>2</v>
      </c>
      <c r="J14" s="70">
        <f t="shared" si="2"/>
        <v>0.83193277310924374</v>
      </c>
      <c r="K14" s="70">
        <f t="shared" si="2"/>
        <v>0.98319327731092443</v>
      </c>
      <c r="L14" s="71">
        <f t="shared" si="2"/>
        <v>0.63025210084033623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6</v>
      </c>
      <c r="E15" s="66">
        <v>14</v>
      </c>
      <c r="F15" s="67">
        <v>1</v>
      </c>
      <c r="G15" s="72">
        <v>35</v>
      </c>
      <c r="I15" s="69">
        <v>3</v>
      </c>
      <c r="J15" s="70">
        <f t="shared" si="2"/>
        <v>0.15126050420168069</v>
      </c>
      <c r="K15" s="70">
        <f t="shared" si="2"/>
        <v>0.35294117647058826</v>
      </c>
      <c r="L15" s="71">
        <f t="shared" si="2"/>
        <v>2.5210084033613446E-2</v>
      </c>
      <c r="M15" s="63"/>
      <c r="N15" s="121">
        <f t="shared" si="3"/>
        <v>1.2287886001114672</v>
      </c>
      <c r="O15" s="122">
        <f t="shared" si="3"/>
        <v>18.090865468004715</v>
      </c>
      <c r="P15" s="123">
        <f t="shared" si="3"/>
        <v>116.09274188570484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2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5.0420168067226892E-2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38</v>
      </c>
      <c r="E21" s="57">
        <v>38</v>
      </c>
      <c r="F21" s="58">
        <v>26</v>
      </c>
      <c r="G21" s="82">
        <v>36</v>
      </c>
      <c r="I21" s="60">
        <v>1</v>
      </c>
      <c r="J21" s="61">
        <f t="shared" ref="J21:L25" si="4">IF(COUNT($G$21:$G$23)&gt;0, D21/AVERAGE($G$21:$G$23), 0)</f>
        <v>0.85074626865671643</v>
      </c>
      <c r="K21" s="61">
        <f t="shared" si="4"/>
        <v>0.85074626865671643</v>
      </c>
      <c r="L21" s="62">
        <f t="shared" si="4"/>
        <v>0.58208955223880599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23</v>
      </c>
      <c r="E22" s="66">
        <v>25</v>
      </c>
      <c r="F22" s="67">
        <v>20</v>
      </c>
      <c r="G22" s="83">
        <v>50</v>
      </c>
      <c r="I22" s="69">
        <v>2</v>
      </c>
      <c r="J22" s="70">
        <f t="shared" si="4"/>
        <v>0.5149253731343284</v>
      </c>
      <c r="K22" s="70">
        <f t="shared" si="4"/>
        <v>0.55970149253731349</v>
      </c>
      <c r="L22" s="71">
        <f t="shared" si="4"/>
        <v>0.44776119402985076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76.371756545732211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7</v>
      </c>
      <c r="E23" s="66">
        <v>2</v>
      </c>
      <c r="F23" s="67">
        <v>1</v>
      </c>
      <c r="G23" s="84">
        <v>48</v>
      </c>
      <c r="I23" s="69">
        <v>3</v>
      </c>
      <c r="J23" s="70">
        <f t="shared" si="4"/>
        <v>0.15671641791044777</v>
      </c>
      <c r="K23" s="70">
        <f t="shared" si="4"/>
        <v>4.4776119402985079E-2</v>
      </c>
      <c r="L23" s="71">
        <f t="shared" si="4"/>
        <v>2.2388059701492539E-2</v>
      </c>
      <c r="M23" s="64"/>
      <c r="N23" s="121">
        <f t="shared" si="5"/>
        <v>0.6621644339745596</v>
      </c>
      <c r="O23" s="130">
        <f t="shared" si="5"/>
        <v>7.3397974343654964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4" t="s">
        <v>29</v>
      </c>
      <c r="J27" s="185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0"/>
      <c r="J28" s="181"/>
      <c r="L28" s="115" t="s">
        <v>25</v>
      </c>
      <c r="M28" s="182">
        <v>2418659</v>
      </c>
      <c r="N28" s="168"/>
      <c r="O28" s="167">
        <v>44865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/>
      <c r="J29" s="172"/>
      <c r="L29" s="116" t="s">
        <v>26</v>
      </c>
      <c r="M29" s="183" t="s">
        <v>45</v>
      </c>
      <c r="N29" s="170"/>
      <c r="O29" s="169">
        <v>46174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54</v>
      </c>
      <c r="J30" s="172"/>
      <c r="L30" s="116" t="s">
        <v>30</v>
      </c>
      <c r="M30" s="169" t="s">
        <v>46</v>
      </c>
      <c r="N30" s="170"/>
      <c r="O30" s="169">
        <v>44866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55</v>
      </c>
      <c r="J31" s="172"/>
      <c r="L31" s="116" t="s">
        <v>27</v>
      </c>
      <c r="M31" s="183">
        <v>504</v>
      </c>
      <c r="N31" s="170"/>
      <c r="O31" s="169">
        <v>44867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 t="s">
        <v>56</v>
      </c>
      <c r="J32" s="174"/>
      <c r="L32" s="117" t="s">
        <v>24</v>
      </c>
      <c r="M32" s="165" t="s">
        <v>47</v>
      </c>
      <c r="N32" s="166"/>
      <c r="O32" s="165" t="s">
        <v>48</v>
      </c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7" t="s">
        <v>31</v>
      </c>
      <c r="M33" s="189" t="s">
        <v>49</v>
      </c>
      <c r="N33" s="162"/>
      <c r="O33" s="161">
        <v>44774</v>
      </c>
      <c r="P33" s="162"/>
      <c r="Q33" s="16"/>
    </row>
    <row r="34" spans="2:17" s="15" customFormat="1" ht="12.95" customHeight="1" thickBot="1" x14ac:dyDescent="0.25">
      <c r="B34" s="203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8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204"/>
      <c r="C35" s="102" t="s">
        <v>9</v>
      </c>
      <c r="D35" s="103">
        <v>40</v>
      </c>
      <c r="E35" s="103">
        <v>30</v>
      </c>
      <c r="F35" s="104">
        <v>400</v>
      </c>
      <c r="I35" s="184" t="s">
        <v>34</v>
      </c>
      <c r="J35" s="185"/>
      <c r="L35" s="115" t="s">
        <v>6</v>
      </c>
      <c r="M35" s="180" t="s">
        <v>50</v>
      </c>
      <c r="N35" s="181"/>
      <c r="O35" s="186">
        <v>44777</v>
      </c>
      <c r="P35" s="181"/>
      <c r="Q35" s="16"/>
    </row>
    <row r="36" spans="2:17" s="15" customFormat="1" ht="12.95" customHeight="1" thickBot="1" x14ac:dyDescent="0.25">
      <c r="B36" s="203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6">
        <v>44284</v>
      </c>
      <c r="J36" s="181"/>
      <c r="L36" s="116" t="s">
        <v>0</v>
      </c>
      <c r="M36" s="178" t="s">
        <v>51</v>
      </c>
      <c r="N36" s="179"/>
      <c r="O36" s="191" t="s">
        <v>52</v>
      </c>
      <c r="P36" s="192"/>
      <c r="Q36" s="16"/>
    </row>
    <row r="37" spans="2:17" s="15" customFormat="1" ht="12.95" customHeight="1" thickBot="1" x14ac:dyDescent="0.25">
      <c r="B37" s="204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>
        <v>46</v>
      </c>
      <c r="J37" s="174"/>
      <c r="L37" s="117" t="s">
        <v>1</v>
      </c>
      <c r="M37" s="177" t="s">
        <v>53</v>
      </c>
      <c r="N37" s="174"/>
      <c r="O37" s="186">
        <v>44777</v>
      </c>
      <c r="P37" s="18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6" t="s">
        <v>43</v>
      </c>
      <c r="D3" s="216"/>
      <c r="E3" s="216"/>
      <c r="F3" s="216"/>
      <c r="G3" s="216"/>
      <c r="H3" s="216"/>
      <c r="I3" s="1"/>
      <c r="J3" s="217" t="s">
        <v>4</v>
      </c>
      <c r="K3" s="217"/>
      <c r="L3" s="217"/>
      <c r="M3" s="217"/>
      <c r="N3" s="217"/>
      <c r="O3" s="217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2022-06-13T10:10:36Z</cp:lastPrinted>
  <dcterms:created xsi:type="dcterms:W3CDTF">2008-12-02T14:50:07Z</dcterms:created>
  <dcterms:modified xsi:type="dcterms:W3CDTF">2022-06-13T10:19:48Z</dcterms:modified>
</cp:coreProperties>
</file>