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77E3331-5450-402B-AB1C-0C9F33338E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<sst xmlns="http://schemas.openxmlformats.org/spreadsheetml/2006/main" count="88" uniqueCount="52">
  <si>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</si>
  <si>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</si>
  <si>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</si>
  <si>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</si>
  <si>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</si>
  <si>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</si>
  <si>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</si>
  <si>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</si>
  <si>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</si>
  <si>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</si>
  <si>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</si>
  <si>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</si>
  <si>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</si>
  <si>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</si>
  <si>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</si>
  <si>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</si>
  <si>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</si>
  <si>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</si>
  <si>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</si>
  <si>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</si>
  <si>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</si>
  <si>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</si>
  <si>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</si>
  <si>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</si>
  <si>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</si>
  <si>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</si>
  <si>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</si>
  <si>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</si>
  <si>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</si>
  <si>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</si>
  <si>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</si>
  <si>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</si>
  <si>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</si>
  <si>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</si>
  <si>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</si>
  <si>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</si>
  <si>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</si>
  <si>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</si>
  <si>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</si>
  <si>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</si>
  <si>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</si>
  <si>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</si>
  <si>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</si>
  <si>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</si>
  <si>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</si>
  <si>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iC</t>
  </si>
  <si>
    <t>H222900523</t>
  </si>
  <si>
    <t>H210140813 p1</t>
  </si>
  <si>
    <t>2437704H</t>
  </si>
  <si>
    <t>LRAC2956</t>
  </si>
  <si>
    <t>SLBX6824</t>
  </si>
  <si>
    <t>RN96-240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</si>
</sst>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2" fillId="7" borderId="4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" fillId="7" borderId="8" xfId="0" applyFont="1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" xfId="0" applyNumberFormat="1" applyFill="1" applyBorder="1" applyAlignment="1" applyProtection="1">
      <alignment horizontal="center"/>
      <protection locked="0"/>
    </xf>
    <xf numFmtId="14" fontId="0" fillId="7" borderId="2" xfId="0" applyNumberFormat="1" applyFill="1" applyBorder="1" applyAlignment="1" applyProtection="1">
      <alignment horizontal="center"/>
      <protection locked="0"/>
    </xf>
    <xf numFmtId="14" fontId="0" fillId="7" borderId="8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1.0994764397905759</c:v>
                </c:pt>
                <c:pt idx="1">
                  <c:v>0.95811518324607337</c:v>
                </c:pt>
                <c:pt idx="2">
                  <c:v>0.37696335078534032</c:v>
                </c:pt>
                <c:pt idx="3">
                  <c:v>1.5706806282722512E-2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0.97159090909090917</c:v>
                </c:pt>
                <c:pt idx="1">
                  <c:v>0.63068181818181823</c:v>
                </c:pt>
                <c:pt idx="2">
                  <c:v>0.22159090909090909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1.162303664921466</c:v>
                </c:pt>
                <c:pt idx="1">
                  <c:v>0.98952879581151831</c:v>
                </c:pt>
                <c:pt idx="2">
                  <c:v>0.70680628272251311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1.0056818181818181</c:v>
                </c:pt>
                <c:pt idx="1">
                  <c:v>0.76704545454545459</c:v>
                </c:pt>
                <c:pt idx="2">
                  <c:v>0.23863636363636365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1.130890052356021</c:v>
                </c:pt>
                <c:pt idx="1">
                  <c:v>0.78534031413612571</c:v>
                </c:pt>
                <c:pt idx="2">
                  <c:v>7.8534031413612565E-2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0.98863636363636365</c:v>
                </c:pt>
                <c:pt idx="1">
                  <c:v>0.59659090909090906</c:v>
                </c:pt>
                <c:pt idx="2">
                  <c:v>5.113636363636364E-2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25" sqref="E2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46</v>
      </c>
      <c r="E2" s="144"/>
      <c r="F2" s="144"/>
      <c r="G2" s="145"/>
      <c r="H2" s="16"/>
      <c r="I2" s="204" t="s">
        <v>18</v>
      </c>
      <c r="J2" s="205"/>
      <c r="K2" s="205"/>
      <c r="L2" s="206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7"/>
      <c r="J3" s="208"/>
      <c r="K3" s="208"/>
      <c r="L3" s="209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4" t="s">
        <v>44</v>
      </c>
      <c r="E5" s="195"/>
      <c r="F5" s="195">
        <v>44778</v>
      </c>
      <c r="G5" s="19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45</v>
      </c>
      <c r="E6" s="193"/>
      <c r="F6" s="193">
        <v>44781</v>
      </c>
      <c r="G6" s="19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0" t="s">
        <v>44</v>
      </c>
      <c r="E7" s="191"/>
      <c r="F7" s="191">
        <v>44781</v>
      </c>
      <c r="G7" s="198"/>
      <c r="I7" s="33" t="s">
        <v>4</v>
      </c>
      <c r="J7" s="34">
        <f>IF(N13&lt;&gt;"", LEFT(N13, 7), IF(J17&gt;50%, N17, MAX(N14:N17)))</f>
        <v>1.8641328398632784</v>
      </c>
      <c r="K7" s="34">
        <f>IF(O13&lt;&gt;"", LEFT(O13, 7), IF(K17&gt;50%, O17, MAX(O14:O17)))</f>
        <v>37.505788688304392</v>
      </c>
      <c r="L7" s="35">
        <f>IF(P13&lt;&gt;"", LEFT(P13, 7), IF(L17&gt;50%, P17, MAX(P14:P17)))</f>
        <v>132.28997189071049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9"/>
      <c r="G8" s="200"/>
      <c r="I8" s="30" t="s">
        <v>5</v>
      </c>
      <c r="J8" s="36">
        <f>IF(N21&lt;&gt;"", LEFT(N21, 7), IF(J25&gt;50%, N25, MAX(N22:N25)))</f>
        <v>0.97320590817055874</v>
      </c>
      <c r="K8" s="36">
        <f>IF(O21&lt;&gt;"", LEFT(O21, 7), IF(K25&gt;50%, O25, MAX(O22:O25)))</f>
        <v>12.593512996056067</v>
      </c>
      <c r="L8" s="37">
        <f>IF(P21&lt;&gt;"", LEFT(P21, 7), IF(L25&gt;50%, P25, MAX(P22:P25)))</f>
        <v>113.05958710168846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1" t="s">
        <v>2</v>
      </c>
      <c r="C11" s="210" t="s">
        <v>14</v>
      </c>
      <c r="D11" s="211"/>
      <c r="E11" s="211"/>
      <c r="F11" s="211"/>
      <c r="G11" s="212"/>
      <c r="I11" s="187" t="s">
        <v>15</v>
      </c>
      <c r="J11" s="188"/>
      <c r="K11" s="188"/>
      <c r="L11" s="189"/>
      <c r="M11" s="47"/>
      <c r="N11" s="187" t="s">
        <v>17</v>
      </c>
      <c r="O11" s="188"/>
      <c r="P11" s="189"/>
      <c r="Q11" s="47"/>
    </row>
    <row r="12" spans="2:17" s="15" customFormat="1" ht="12.95" customHeight="1" thickBot="1" x14ac:dyDescent="0.25">
      <c r="B12" s="20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2"/>
      <c r="C13" s="56">
        <v>1</v>
      </c>
      <c r="D13" s="57">
        <v>70</v>
      </c>
      <c r="E13" s="57">
        <v>74</v>
      </c>
      <c r="F13" s="58">
        <v>72</v>
      </c>
      <c r="G13" s="59">
        <v>63</v>
      </c>
      <c r="I13" s="60">
        <v>1</v>
      </c>
      <c r="J13" s="61">
        <f t="shared" ref="J13:L17" si="2">IF(COUNT($G$13:$G$15)&gt;0,D13/AVERAGE($G$13:$G$15),0)</f>
        <v>1.0994764397905759</v>
      </c>
      <c r="K13" s="61">
        <f t="shared" si="2"/>
        <v>1.162303664921466</v>
      </c>
      <c r="L13" s="62">
        <f>IF(COUNT($G$13:$G$15)&gt;0,F13/AVERAGE($G$13:$G$15),0)</f>
        <v>1.130890052356021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2"/>
      <c r="C14" s="65">
        <v>2</v>
      </c>
      <c r="D14" s="66">
        <v>61</v>
      </c>
      <c r="E14" s="66">
        <v>63</v>
      </c>
      <c r="F14" s="67">
        <v>50</v>
      </c>
      <c r="G14" s="68">
        <v>58</v>
      </c>
      <c r="I14" s="69">
        <v>2</v>
      </c>
      <c r="J14" s="70">
        <f t="shared" si="2"/>
        <v>0.95811518324607337</v>
      </c>
      <c r="K14" s="70">
        <f t="shared" si="2"/>
        <v>0.98952879581151831</v>
      </c>
      <c r="L14" s="71">
        <f t="shared" si="2"/>
        <v>0.78534031413612571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2"/>
      <c r="C15" s="65">
        <v>3</v>
      </c>
      <c r="D15" s="66">
        <v>24</v>
      </c>
      <c r="E15" s="66">
        <v>45</v>
      </c>
      <c r="F15" s="67">
        <v>5</v>
      </c>
      <c r="G15" s="72">
        <v>70</v>
      </c>
      <c r="I15" s="69">
        <v>3</v>
      </c>
      <c r="J15" s="70">
        <f t="shared" si="2"/>
        <v>0.37696335078534032</v>
      </c>
      <c r="K15" s="70">
        <f t="shared" si="2"/>
        <v>0.70680628272251311</v>
      </c>
      <c r="L15" s="71">
        <f t="shared" si="2"/>
        <v>7.8534031413612565E-2</v>
      </c>
      <c r="M15" s="63"/>
      <c r="N15" s="121">
        <f t="shared" si="3"/>
        <v>1.8641328398632784</v>
      </c>
      <c r="O15" s="122" t="str">
        <f t="shared" si="3"/>
        <v/>
      </c>
      <c r="P15" s="123">
        <f t="shared" si="3"/>
        <v>132.28997189071049</v>
      </c>
      <c r="Q15" s="64"/>
    </row>
    <row r="16" spans="2:17" s="15" customFormat="1" ht="12.95" customHeight="1" x14ac:dyDescent="0.2">
      <c r="B16" s="202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1.5706806282722512E-2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37.505788688304392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3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1" t="s">
        <v>16</v>
      </c>
      <c r="C19" s="210" t="s">
        <v>14</v>
      </c>
      <c r="D19" s="211"/>
      <c r="E19" s="211"/>
      <c r="F19" s="211"/>
      <c r="G19" s="212"/>
      <c r="I19" s="187" t="s">
        <v>15</v>
      </c>
      <c r="J19" s="188"/>
      <c r="K19" s="188"/>
      <c r="L19" s="189"/>
      <c r="M19" s="47"/>
      <c r="N19" s="187" t="s">
        <v>17</v>
      </c>
      <c r="O19" s="188"/>
      <c r="P19" s="189"/>
      <c r="Q19" s="47"/>
    </row>
    <row r="20" spans="2:18" s="15" customFormat="1" ht="12.95" customHeight="1" thickBot="1" x14ac:dyDescent="0.25">
      <c r="B20" s="202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2"/>
      <c r="C21" s="56">
        <v>1</v>
      </c>
      <c r="D21" s="57">
        <v>57</v>
      </c>
      <c r="E21" s="57">
        <v>59</v>
      </c>
      <c r="F21" s="58">
        <v>58</v>
      </c>
      <c r="G21" s="82">
        <v>53</v>
      </c>
      <c r="I21" s="60">
        <v>1</v>
      </c>
      <c r="J21" s="61">
        <f t="shared" ref="J21:L25" si="4">IF(COUNT($G$21:$G$23)&gt;0, D21/AVERAGE($G$21:$G$23), 0)</f>
        <v>0.97159090909090917</v>
      </c>
      <c r="K21" s="61">
        <f t="shared" si="4"/>
        <v>1.0056818181818181</v>
      </c>
      <c r="L21" s="62">
        <f t="shared" si="4"/>
        <v>0.98863636363636365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2"/>
      <c r="C22" s="65">
        <v>2</v>
      </c>
      <c r="D22" s="66">
        <v>37</v>
      </c>
      <c r="E22" s="66">
        <v>45</v>
      </c>
      <c r="F22" s="67">
        <v>35</v>
      </c>
      <c r="G22" s="83">
        <v>53</v>
      </c>
      <c r="I22" s="69">
        <v>2</v>
      </c>
      <c r="J22" s="70">
        <f t="shared" si="4"/>
        <v>0.63068181818181823</v>
      </c>
      <c r="K22" s="70">
        <f t="shared" si="4"/>
        <v>0.76704545454545459</v>
      </c>
      <c r="L22" s="71">
        <f t="shared" si="4"/>
        <v>0.59659090909090906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2"/>
      <c r="C23" s="65">
        <v>3</v>
      </c>
      <c r="D23" s="66">
        <v>13</v>
      </c>
      <c r="E23" s="66">
        <v>14</v>
      </c>
      <c r="F23" s="67">
        <v>3</v>
      </c>
      <c r="G23" s="84">
        <v>70</v>
      </c>
      <c r="I23" s="69">
        <v>3</v>
      </c>
      <c r="J23" s="70">
        <f t="shared" si="4"/>
        <v>0.22159090909090909</v>
      </c>
      <c r="K23" s="70">
        <f t="shared" si="4"/>
        <v>0.23863636363636365</v>
      </c>
      <c r="L23" s="71">
        <f t="shared" si="4"/>
        <v>5.113636363636364E-2</v>
      </c>
      <c r="M23" s="64"/>
      <c r="N23" s="121">
        <f t="shared" si="5"/>
        <v>0.97320590817055874</v>
      </c>
      <c r="O23" s="130">
        <f t="shared" si="5"/>
        <v>12.593512996056067</v>
      </c>
      <c r="P23" s="131">
        <f t="shared" si="5"/>
        <v>113.05958710168846</v>
      </c>
      <c r="Q23" s="64"/>
      <c r="R23" s="85"/>
    </row>
    <row r="24" spans="2:18" s="15" customFormat="1" ht="12.95" customHeight="1" x14ac:dyDescent="0.2">
      <c r="B24" s="202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3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4" t="s">
        <v>28</v>
      </c>
      <c r="D27" s="185"/>
      <c r="E27" s="185"/>
      <c r="F27" s="186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6">
        <v>2430574</v>
      </c>
      <c r="N28" s="167"/>
      <c r="O28" s="166">
        <v>44985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2"/>
      <c r="J29" s="163"/>
      <c r="L29" s="116" t="s">
        <v>26</v>
      </c>
      <c r="M29" s="168" t="s">
        <v>48</v>
      </c>
      <c r="N29" s="169"/>
      <c r="O29" s="168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2"/>
      <c r="J30" s="163"/>
      <c r="L30" s="116" t="s">
        <v>30</v>
      </c>
      <c r="M30" s="168">
        <v>2441901</v>
      </c>
      <c r="N30" s="169"/>
      <c r="O30" s="168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2"/>
      <c r="J31" s="163"/>
      <c r="L31" s="116" t="s">
        <v>27</v>
      </c>
      <c r="M31" s="168">
        <v>806</v>
      </c>
      <c r="N31" s="169"/>
      <c r="O31" s="168">
        <v>45013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/>
      <c r="J32" s="161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47</v>
      </c>
      <c r="N33" s="177"/>
      <c r="O33" s="180">
        <v>44774</v>
      </c>
      <c r="P33" s="181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82"/>
      <c r="P34" s="183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59" t="s">
        <v>49</v>
      </c>
      <c r="N35" s="135"/>
      <c r="O35" s="134">
        <v>44896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59"/>
      <c r="J36" s="135"/>
      <c r="L36" s="116" t="s">
        <v>0</v>
      </c>
      <c r="M36" s="162" t="s">
        <v>50</v>
      </c>
      <c r="N36" s="163"/>
      <c r="O36" s="134">
        <v>44896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>
        <v>25</v>
      </c>
      <c r="J37" s="161"/>
      <c r="L37" s="117" t="s">
        <v>1</v>
      </c>
      <c r="M37" s="160" t="s">
        <v>51</v>
      </c>
      <c r="N37" s="161"/>
      <c r="O37" s="134">
        <v>44896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2022-08-08T10:50:01Z</cp:lastPrinted>
  <dcterms:created xsi:type="dcterms:W3CDTF">2008-12-02T14:50:07Z</dcterms:created>
  <dcterms:modified xsi:type="dcterms:W3CDTF">2022-08-08T10:50:09Z</dcterms:modified>
</cp:coreProperties>
</file>