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FD38B451-83A7-4611-B23F-70F4E38E51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<sst xmlns="http://schemas.openxmlformats.org/spreadsheetml/2006/main" count="91" uniqueCount="54">
  <si>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</si>
  <si>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</si>
  <si>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</si>
  <si>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</si>
  <si>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</si>
  <si>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</si>
  <si>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</si>
  <si>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</si>
  <si>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</si>
  <si>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</si>
  <si>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</si>
  <si>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</si>
  <si>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</si>
  <si>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</si>
  <si>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</si>
  <si>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</si>
  <si>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</si>
  <si>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</si>
  <si>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</si>
  <si>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</si>
  <si>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</si>
  <si>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</si>
  <si>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</si>
  <si>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</si>
  <si>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</si>
  <si>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</si>
  <si>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</si>
  <si>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</si>
  <si>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</si>
  <si>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</si>
  <si>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</si>
  <si>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</si>
  <si>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</si>
  <si>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</si>
  <si>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</si>
  <si>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</si>
  <si>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</si>
  <si>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</si>
  <si>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</si>
  <si>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</si>
  <si>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</si>
  <si>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</si>
  <si>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</si>
  <si>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</si>
  <si>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</si>
  <si>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</si>
  <si>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</si>
  <si>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RN96-240</t>
  </si>
  <si>
    <t>CB60816</t>
  </si>
  <si>
    <t>BL52582</t>
  </si>
  <si>
    <t>DD54212</t>
  </si>
  <si>
    <t>Renata</t>
  </si>
  <si>
    <t>H223460516 repeat</t>
  </si>
  <si>
    <t>SLBX6821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</si>
</sst>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0.921875</c:v>
                </c:pt>
                <c:pt idx="1">
                  <c:v>0.96875</c:v>
                </c:pt>
                <c:pt idx="2">
                  <c:v>0.25</c:v>
                </c:pt>
                <c:pt idx="3">
                  <c:v>0</c:v>
                </c:pt>
                <c:pt idx="4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1.3533834586466165</c:v>
                </c:pt>
                <c:pt idx="1">
                  <c:v>0.74436090225563911</c:v>
                </c:pt>
                <c:pt idx="2">
                  <c:v>0.20300751879699247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0.953125</c:v>
                </c:pt>
                <c:pt idx="1">
                  <c:v>0.8125</c:v>
                </c:pt>
                <c:pt idx="2">
                  <c:v>0.203125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0.99248120300751874</c:v>
                </c:pt>
                <c:pt idx="1">
                  <c:v>0.81203007518796988</c:v>
                </c:pt>
                <c:pt idx="2">
                  <c:v>0.18045112781954886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0.921875</c:v>
                </c:pt>
                <c:pt idx="1">
                  <c:v>0.171875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0.76691729323308266</c:v>
                </c:pt>
                <c:pt idx="1">
                  <c:v>0.22556390977443608</c:v>
                </c:pt>
                <c:pt idx="2">
                  <c:v>4.5112781954887216E-2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O33" sqref="O33:P3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4" t="s">
        <v>3</v>
      </c>
      <c r="C2" s="195"/>
      <c r="D2" s="199" t="s">
        <v>52</v>
      </c>
      <c r="E2" s="200"/>
      <c r="F2" s="200"/>
      <c r="G2" s="201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92" t="s">
        <v>10</v>
      </c>
      <c r="C3" s="193"/>
      <c r="D3" s="196">
        <v>1</v>
      </c>
      <c r="E3" s="197"/>
      <c r="F3" s="197"/>
      <c r="G3" s="198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8" t="s">
        <v>40</v>
      </c>
      <c r="E4" s="209"/>
      <c r="F4" s="209" t="s">
        <v>42</v>
      </c>
      <c r="G4" s="210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4" t="s">
        <v>39</v>
      </c>
      <c r="C5" s="195"/>
      <c r="D5" s="158" t="s">
        <v>51</v>
      </c>
      <c r="E5" s="159"/>
      <c r="F5" s="159">
        <v>44817</v>
      </c>
      <c r="G5" s="160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4" t="s">
        <v>38</v>
      </c>
      <c r="C6" s="205"/>
      <c r="D6" s="156" t="s">
        <v>51</v>
      </c>
      <c r="E6" s="157"/>
      <c r="F6" s="157">
        <v>44820</v>
      </c>
      <c r="G6" s="161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6" t="s">
        <v>37</v>
      </c>
      <c r="C7" s="207"/>
      <c r="D7" s="154" t="s">
        <v>51</v>
      </c>
      <c r="E7" s="155"/>
      <c r="F7" s="155">
        <v>44820</v>
      </c>
      <c r="G7" s="162"/>
      <c r="I7" s="33" t="s">
        <v>4</v>
      </c>
      <c r="J7" s="34">
        <f>IF(N13&lt;&gt;"", LEFT(N13, 7), IF(J17&gt;50%, N17, MAX(N14:N17)))</f>
        <v>1.5435753615538308</v>
      </c>
      <c r="K7" s="34">
        <f>IF(O13&lt;&gt;"", LEFT(O13, 7), IF(K17&gt;50%, O17, MAX(O14:O17)))</f>
        <v>12.724148554217377</v>
      </c>
      <c r="L7" s="35">
        <f>IF(P13&lt;&gt;"", LEFT(P13, 7), IF(L17&gt;50%, P17, MAX(P14:P17)))</f>
        <v>73.841307296975003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1" t="s">
        <v>41</v>
      </c>
      <c r="C8" s="212"/>
      <c r="D8" s="213"/>
      <c r="E8" s="214"/>
      <c r="F8" s="163"/>
      <c r="G8" s="164"/>
      <c r="I8" s="30" t="s">
        <v>5</v>
      </c>
      <c r="J8" s="36">
        <f>IF(N21&lt;&gt;"", LEFT(N21, 7), IF(J25&gt;50%, N25, MAX(N22:N25)))</f>
        <v>1.1685389901025494</v>
      </c>
      <c r="K8" s="36">
        <f>IF(O21&lt;&gt;"", LEFT(O21, 7), IF(K25&gt;50%, O25, MAX(O22:O25)))</f>
        <v>12.397277501306673</v>
      </c>
      <c r="L8" s="37">
        <f>IF(P21&lt;&gt;"", LEFT(P21, 7), IF(L25&gt;50%, P25, MAX(P22:P25)))</f>
        <v>70.371128577948326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59</v>
      </c>
      <c r="E13" s="57">
        <v>61</v>
      </c>
      <c r="F13" s="58">
        <v>59</v>
      </c>
      <c r="G13" s="59">
        <v>60</v>
      </c>
      <c r="I13" s="60">
        <v>1</v>
      </c>
      <c r="J13" s="61">
        <f t="shared" ref="J13:L17" si="2">IF(COUNT($G$13:$G$15)&gt;0,D13/AVERAGE($G$13:$G$15),0)</f>
        <v>0.921875</v>
      </c>
      <c r="K13" s="61">
        <f t="shared" si="2"/>
        <v>0.953125</v>
      </c>
      <c r="L13" s="62">
        <f>IF(COUNT($G$13:$G$15)&gt;0,F13/AVERAGE($G$13:$G$15),0)</f>
        <v>0.921875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7"/>
      <c r="C14" s="65">
        <v>2</v>
      </c>
      <c r="D14" s="66">
        <v>62</v>
      </c>
      <c r="E14" s="66">
        <v>52</v>
      </c>
      <c r="F14" s="67">
        <v>11</v>
      </c>
      <c r="G14" s="68">
        <v>69</v>
      </c>
      <c r="I14" s="69">
        <v>2</v>
      </c>
      <c r="J14" s="70">
        <f t="shared" si="2"/>
        <v>0.96875</v>
      </c>
      <c r="K14" s="70">
        <f t="shared" si="2"/>
        <v>0.8125</v>
      </c>
      <c r="L14" s="71">
        <f t="shared" si="2"/>
        <v>0.171875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73.841307296975003</v>
      </c>
      <c r="Q14" s="64"/>
    </row>
    <row r="15" spans="2:17" s="15" customFormat="1" ht="12.95" customHeight="1" thickBot="1" x14ac:dyDescent="0.25">
      <c r="B15" s="137"/>
      <c r="C15" s="65">
        <v>3</v>
      </c>
      <c r="D15" s="66">
        <v>16</v>
      </c>
      <c r="E15" s="66">
        <v>13</v>
      </c>
      <c r="F15" s="67">
        <v>0</v>
      </c>
      <c r="G15" s="72">
        <v>63</v>
      </c>
      <c r="I15" s="69">
        <v>3</v>
      </c>
      <c r="J15" s="70">
        <f t="shared" si="2"/>
        <v>0.25</v>
      </c>
      <c r="K15" s="70">
        <f t="shared" si="2"/>
        <v>0.203125</v>
      </c>
      <c r="L15" s="71">
        <f t="shared" si="2"/>
        <v>0</v>
      </c>
      <c r="M15" s="63"/>
      <c r="N15" s="121">
        <f t="shared" si="3"/>
        <v>1.5435753615538308</v>
      </c>
      <c r="O15" s="122">
        <f t="shared" si="3"/>
        <v>12.724148554217377</v>
      </c>
      <c r="P15" s="123" t="str">
        <f t="shared" si="3"/>
        <v/>
      </c>
      <c r="Q15" s="64"/>
    </row>
    <row r="16" spans="2:17" s="15" customFormat="1" ht="12.95" customHeight="1" x14ac:dyDescent="0.2">
      <c r="B16" s="137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8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1.5625E-2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60</v>
      </c>
      <c r="E21" s="57">
        <v>44</v>
      </c>
      <c r="F21" s="58">
        <v>34</v>
      </c>
      <c r="G21" s="82">
        <v>47</v>
      </c>
      <c r="I21" s="60">
        <v>1</v>
      </c>
      <c r="J21" s="61">
        <f t="shared" ref="J21:L25" si="4">IF(COUNT($G$21:$G$23)&gt;0, D21/AVERAGE($G$21:$G$23), 0)</f>
        <v>1.3533834586466165</v>
      </c>
      <c r="K21" s="61">
        <f t="shared" si="4"/>
        <v>0.99248120300751874</v>
      </c>
      <c r="L21" s="62">
        <f t="shared" si="4"/>
        <v>0.76691729323308266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7"/>
      <c r="C22" s="65">
        <v>2</v>
      </c>
      <c r="D22" s="66">
        <v>33</v>
      </c>
      <c r="E22" s="66">
        <v>36</v>
      </c>
      <c r="F22" s="67">
        <v>10</v>
      </c>
      <c r="G22" s="83">
        <v>44</v>
      </c>
      <c r="I22" s="69">
        <v>2</v>
      </c>
      <c r="J22" s="70">
        <f t="shared" si="4"/>
        <v>0.74436090225563911</v>
      </c>
      <c r="K22" s="70">
        <f t="shared" si="4"/>
        <v>0.81203007518796988</v>
      </c>
      <c r="L22" s="71">
        <f t="shared" si="4"/>
        <v>0.22556390977443608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70.371128577948326</v>
      </c>
      <c r="Q22" s="64"/>
    </row>
    <row r="23" spans="2:18" s="15" customFormat="1" ht="12.95" customHeight="1" thickBot="1" x14ac:dyDescent="0.25">
      <c r="B23" s="137"/>
      <c r="C23" s="65">
        <v>3</v>
      </c>
      <c r="D23" s="66">
        <v>9</v>
      </c>
      <c r="E23" s="66">
        <v>8</v>
      </c>
      <c r="F23" s="67">
        <v>2</v>
      </c>
      <c r="G23" s="84">
        <v>42</v>
      </c>
      <c r="I23" s="69">
        <v>3</v>
      </c>
      <c r="J23" s="70">
        <f t="shared" si="4"/>
        <v>0.20300751879699247</v>
      </c>
      <c r="K23" s="70">
        <f t="shared" si="4"/>
        <v>0.18045112781954886</v>
      </c>
      <c r="L23" s="71">
        <f t="shared" si="4"/>
        <v>4.5112781954887216E-2</v>
      </c>
      <c r="M23" s="64"/>
      <c r="N23" s="121">
        <f t="shared" si="5"/>
        <v>1.1685389901025494</v>
      </c>
      <c r="O23" s="130">
        <f t="shared" si="5"/>
        <v>12.397277501306673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7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8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6" t="s">
        <v>29</v>
      </c>
      <c r="J27" s="187"/>
      <c r="L27" s="114"/>
      <c r="M27" s="179" t="s">
        <v>32</v>
      </c>
      <c r="N27" s="180"/>
      <c r="O27" s="179" t="s">
        <v>33</v>
      </c>
      <c r="P27" s="180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2"/>
      <c r="J28" s="183"/>
      <c r="L28" s="115" t="s">
        <v>25</v>
      </c>
      <c r="M28" s="184">
        <v>2430574</v>
      </c>
      <c r="N28" s="172"/>
      <c r="O28" s="171">
        <v>44985</v>
      </c>
      <c r="P28" s="172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5"/>
      <c r="J29" s="176"/>
      <c r="L29" s="116" t="s">
        <v>26</v>
      </c>
      <c r="M29" s="185" t="s">
        <v>44</v>
      </c>
      <c r="N29" s="174"/>
      <c r="O29" s="173">
        <v>46327</v>
      </c>
      <c r="P29" s="174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5" t="s">
        <v>48</v>
      </c>
      <c r="J30" s="176"/>
      <c r="L30" s="116" t="s">
        <v>30</v>
      </c>
      <c r="M30" s="185">
        <v>2441901</v>
      </c>
      <c r="N30" s="174"/>
      <c r="O30" s="173">
        <v>44985</v>
      </c>
      <c r="P30" s="174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5" t="s">
        <v>49</v>
      </c>
      <c r="J31" s="176"/>
      <c r="L31" s="116" t="s">
        <v>27</v>
      </c>
      <c r="M31" s="185">
        <v>806</v>
      </c>
      <c r="N31" s="174"/>
      <c r="O31" s="173">
        <v>45013</v>
      </c>
      <c r="P31" s="174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7" t="s">
        <v>50</v>
      </c>
      <c r="J32" s="178"/>
      <c r="L32" s="117" t="s">
        <v>24</v>
      </c>
      <c r="M32" s="169">
        <v>44805</v>
      </c>
      <c r="N32" s="170"/>
      <c r="O32" s="169">
        <v>44986</v>
      </c>
      <c r="P32" s="170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9" t="s">
        <v>31</v>
      </c>
      <c r="M33" s="191" t="s">
        <v>45</v>
      </c>
      <c r="N33" s="166"/>
      <c r="O33" s="165">
        <v>44931</v>
      </c>
      <c r="P33" s="166"/>
      <c r="Q33" s="16"/>
    </row>
    <row r="34" spans="2:17" s="15" customFormat="1" ht="12.95" customHeight="1" thickBot="1" x14ac:dyDescent="0.25">
      <c r="B34" s="202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0"/>
      <c r="M34" s="167"/>
      <c r="N34" s="168"/>
      <c r="O34" s="167"/>
      <c r="P34" s="168"/>
      <c r="Q34" s="16"/>
    </row>
    <row r="35" spans="2:17" s="15" customFormat="1" ht="12.95" customHeight="1" thickBot="1" x14ac:dyDescent="0.25">
      <c r="B35" s="203"/>
      <c r="C35" s="102" t="s">
        <v>9</v>
      </c>
      <c r="D35" s="103">
        <v>40</v>
      </c>
      <c r="E35" s="103">
        <v>30</v>
      </c>
      <c r="F35" s="104">
        <v>400</v>
      </c>
      <c r="I35" s="186" t="s">
        <v>34</v>
      </c>
      <c r="J35" s="187"/>
      <c r="L35" s="115" t="s">
        <v>6</v>
      </c>
      <c r="M35" s="182" t="s">
        <v>46</v>
      </c>
      <c r="N35" s="183"/>
      <c r="O35" s="188">
        <v>44910</v>
      </c>
      <c r="P35" s="183"/>
      <c r="Q35" s="16"/>
    </row>
    <row r="36" spans="2:17" s="15" customFormat="1" ht="12.95" customHeight="1" thickBot="1" x14ac:dyDescent="0.25">
      <c r="B36" s="202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8">
        <v>44649</v>
      </c>
      <c r="J36" s="183"/>
      <c r="L36" s="116" t="s">
        <v>0</v>
      </c>
      <c r="M36" s="134" t="s">
        <v>47</v>
      </c>
      <c r="N36" s="135"/>
      <c r="O36" s="188">
        <v>44910</v>
      </c>
      <c r="P36" s="183"/>
      <c r="Q36" s="16"/>
    </row>
    <row r="37" spans="2:17" s="15" customFormat="1" ht="12.95" customHeight="1" thickBot="1" x14ac:dyDescent="0.25">
      <c r="B37" s="203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7">
        <v>35</v>
      </c>
      <c r="J37" s="178"/>
      <c r="L37" s="117" t="s">
        <v>1</v>
      </c>
      <c r="M37" s="181" t="s">
        <v>53</v>
      </c>
      <c r="N37" s="170"/>
      <c r="O37" s="188">
        <v>44910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5" t="s">
        <v>43</v>
      </c>
      <c r="D3" s="215"/>
      <c r="E3" s="215"/>
      <c r="F3" s="215"/>
      <c r="G3" s="215"/>
      <c r="H3" s="215"/>
      <c r="I3" s="1"/>
      <c r="J3" s="216" t="s">
        <v>4</v>
      </c>
      <c r="K3" s="216"/>
      <c r="L3" s="216"/>
      <c r="M3" s="216"/>
      <c r="N3" s="216"/>
      <c r="O3" s="216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2022-09-16T07:36:55Z</cp:lastPrinted>
  <dcterms:created xsi:type="dcterms:W3CDTF">2008-12-02T14:50:07Z</dcterms:created>
  <dcterms:modified xsi:type="dcterms:W3CDTF">2022-11-15T13:49:37Z</dcterms:modified>
</cp:coreProperties>
</file>