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F5666697-84E7-44C4-9A84-057F78DBB9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<sst xmlns="http://schemas.openxmlformats.org/spreadsheetml/2006/main" count="92" uniqueCount="55">
  <si>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</si>
  <si>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</si>
  <si>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</si>
  <si>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</si>
  <si>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</si>
  <si>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</si>
  <si>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</si>
  <si>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</si>
  <si>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</si>
  <si>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</si>
  <si>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</si>
  <si>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</si>
  <si>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</si>
  <si>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</si>
  <si>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</si>
  <si>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</si>
  <si>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</si>
  <si>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</si>
  <si>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</si>
  <si>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</si>
  <si>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</si>
  <si>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</si>
  <si>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</si>
  <si>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</si>
  <si>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</si>
  <si>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</si>
  <si>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</si>
  <si>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</si>
  <si>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</si>
  <si>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</si>
  <si>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</si>
  <si>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</si>
  <si>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</si>
  <si>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</si>
  <si>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</si>
  <si>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</si>
  <si>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</si>
  <si>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</si>
  <si>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</si>
  <si>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</si>
  <si>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</si>
  <si>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</si>
  <si>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</si>
  <si>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</si>
  <si>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</si>
  <si>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</si>
  <si>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</si>
  <si>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SLBX6824</t>
  </si>
  <si>
    <t>RN96-240</t>
  </si>
  <si>
    <t>CB60816</t>
  </si>
  <si>
    <t>BL52582</t>
  </si>
  <si>
    <t>DD54212</t>
  </si>
  <si>
    <t>Renata</t>
  </si>
  <si>
    <t>B028</t>
  </si>
  <si>
    <t>H223640591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</si>
</sst>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1.0864864864864865</c:v>
                </c:pt>
                <c:pt idx="1">
                  <c:v>0.77837837837837842</c:v>
                </c:pt>
                <c:pt idx="2">
                  <c:v>0.16216216216216217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1.1267605633802817</c:v>
                </c:pt>
                <c:pt idx="1">
                  <c:v>1.0985915492957747</c:v>
                </c:pt>
                <c:pt idx="2">
                  <c:v>0.78873239436619713</c:v>
                </c:pt>
                <c:pt idx="3">
                  <c:v>0.38028169014084506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1.118918918918919</c:v>
                </c:pt>
                <c:pt idx="1">
                  <c:v>1.0864864864864865</c:v>
                </c:pt>
                <c:pt idx="2">
                  <c:v>0.29189189189189191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0.76056338028169013</c:v>
                </c:pt>
                <c:pt idx="1">
                  <c:v>0.18309859154929578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0.79459459459459458</c:v>
                </c:pt>
                <c:pt idx="1">
                  <c:v>0.30810810810810813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0.87323943661971826</c:v>
                </c:pt>
                <c:pt idx="1">
                  <c:v>0.81690140845070425</c:v>
                </c:pt>
                <c:pt idx="2">
                  <c:v>0.78873239436619713</c:v>
                </c:pt>
                <c:pt idx="3">
                  <c:v>0.47887323943661969</c:v>
                </c:pt>
                <c:pt idx="4">
                  <c:v>0.18309859154929578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22" sqref="G2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54</v>
      </c>
      <c r="E2" s="144"/>
      <c r="F2" s="144"/>
      <c r="G2" s="145"/>
      <c r="H2" s="16"/>
      <c r="I2" s="203" t="s">
        <v>18</v>
      </c>
      <c r="J2" s="204"/>
      <c r="K2" s="204"/>
      <c r="L2" s="205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6"/>
      <c r="J3" s="207"/>
      <c r="K3" s="207"/>
      <c r="L3" s="208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3" t="s">
        <v>52</v>
      </c>
      <c r="E5" s="194"/>
      <c r="F5" s="194">
        <v>44831</v>
      </c>
      <c r="G5" s="195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1" t="s">
        <v>52</v>
      </c>
      <c r="E6" s="192"/>
      <c r="F6" s="192">
        <v>44834</v>
      </c>
      <c r="G6" s="196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52</v>
      </c>
      <c r="E7" s="190"/>
      <c r="F7" s="190">
        <v>44834</v>
      </c>
      <c r="G7" s="197"/>
      <c r="I7" s="33" t="s">
        <v>4</v>
      </c>
      <c r="J7" s="34">
        <f>IF(N13&lt;&gt;"", LEFT(N13, 7), IF(J17&gt;50%, N17, MAX(N14:N17)))</f>
        <v>1.1691312231006104</v>
      </c>
      <c r="K7" s="34">
        <f>IF(O13&lt;&gt;"", LEFT(O13, 7), IF(K17&gt;50%, O17, MAX(O14:O17)))</f>
        <v>17.388320240572867</v>
      </c>
      <c r="L7" s="35">
        <f>IF(P13&lt;&gt;"", LEFT(P13, 7), IF(L17&gt;50%, P17, MAX(P14:P17)))</f>
        <v>76.078228360637183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8"/>
      <c r="G8" s="199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2.9206616059974184</v>
      </c>
      <c r="L8" s="37">
        <f>IF(P21&lt;&gt;"", LEFT(P21, 7), IF(L25&gt;50%, P25, MAX(P22:P25)))</f>
        <v>381.53573347662581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0" t="s">
        <v>2</v>
      </c>
      <c r="C11" s="209" t="s">
        <v>14</v>
      </c>
      <c r="D11" s="210"/>
      <c r="E11" s="210"/>
      <c r="F11" s="210"/>
      <c r="G11" s="211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201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1"/>
      <c r="C13" s="56">
        <v>1</v>
      </c>
      <c r="D13" s="57">
        <v>67</v>
      </c>
      <c r="E13" s="57">
        <v>69</v>
      </c>
      <c r="F13" s="58">
        <v>49</v>
      </c>
      <c r="G13" s="59">
        <v>63</v>
      </c>
      <c r="I13" s="60">
        <v>1</v>
      </c>
      <c r="J13" s="61">
        <f t="shared" ref="J13:L17" si="2">IF(COUNT($G$13:$G$15)&gt;0,D13/AVERAGE($G$13:$G$15),0)</f>
        <v>1.0864864864864865</v>
      </c>
      <c r="K13" s="61">
        <f t="shared" si="2"/>
        <v>1.118918918918919</v>
      </c>
      <c r="L13" s="62">
        <f>IF(COUNT($G$13:$G$15)&gt;0,F13/AVERAGE($G$13:$G$15),0)</f>
        <v>0.79459459459459458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1"/>
      <c r="C14" s="65">
        <v>2</v>
      </c>
      <c r="D14" s="66">
        <v>48</v>
      </c>
      <c r="E14" s="66">
        <v>67</v>
      </c>
      <c r="F14" s="67">
        <v>19</v>
      </c>
      <c r="G14" s="68">
        <v>66</v>
      </c>
      <c r="I14" s="69">
        <v>2</v>
      </c>
      <c r="J14" s="70">
        <f t="shared" si="2"/>
        <v>0.77837837837837842</v>
      </c>
      <c r="K14" s="70">
        <f t="shared" si="2"/>
        <v>1.0864864864864865</v>
      </c>
      <c r="L14" s="71">
        <f t="shared" si="2"/>
        <v>0.30810810810810813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76.078228360637183</v>
      </c>
      <c r="Q14" s="64"/>
    </row>
    <row r="15" spans="2:17" s="15" customFormat="1" ht="12.95" customHeight="1" thickBot="1" x14ac:dyDescent="0.25">
      <c r="B15" s="201"/>
      <c r="C15" s="65">
        <v>3</v>
      </c>
      <c r="D15" s="66">
        <v>10</v>
      </c>
      <c r="E15" s="66">
        <v>18</v>
      </c>
      <c r="F15" s="67">
        <v>0</v>
      </c>
      <c r="G15" s="72">
        <v>56</v>
      </c>
      <c r="I15" s="69">
        <v>3</v>
      </c>
      <c r="J15" s="70">
        <f t="shared" si="2"/>
        <v>0.16216216216216217</v>
      </c>
      <c r="K15" s="70">
        <f t="shared" si="2"/>
        <v>0.29189189189189191</v>
      </c>
      <c r="L15" s="71">
        <f t="shared" si="2"/>
        <v>0</v>
      </c>
      <c r="M15" s="63"/>
      <c r="N15" s="121">
        <f t="shared" si="3"/>
        <v>1.1691312231006104</v>
      </c>
      <c r="O15" s="122">
        <f t="shared" si="3"/>
        <v>17.388320240572867</v>
      </c>
      <c r="P15" s="123" t="str">
        <f t="shared" si="3"/>
        <v/>
      </c>
      <c r="Q15" s="64"/>
    </row>
    <row r="16" spans="2:17" s="15" customFormat="1" ht="12.95" customHeight="1" x14ac:dyDescent="0.2">
      <c r="B16" s="201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2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0" t="s">
        <v>16</v>
      </c>
      <c r="C19" s="209" t="s">
        <v>14</v>
      </c>
      <c r="D19" s="210"/>
      <c r="E19" s="210"/>
      <c r="F19" s="210"/>
      <c r="G19" s="211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201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1"/>
      <c r="C21" s="56">
        <v>1</v>
      </c>
      <c r="D21" s="57">
        <v>80</v>
      </c>
      <c r="E21" s="57">
        <v>54</v>
      </c>
      <c r="F21" s="58">
        <v>62</v>
      </c>
      <c r="G21" s="82">
        <v>75</v>
      </c>
      <c r="I21" s="60">
        <v>1</v>
      </c>
      <c r="J21" s="61">
        <f t="shared" ref="J21:L25" si="4">IF(COUNT($G$21:$G$23)&gt;0, D21/AVERAGE($G$21:$G$23), 0)</f>
        <v>1.1267605633802817</v>
      </c>
      <c r="K21" s="61">
        <f t="shared" si="4"/>
        <v>0.76056338028169013</v>
      </c>
      <c r="L21" s="62">
        <f t="shared" si="4"/>
        <v>0.87323943661971826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1"/>
      <c r="C22" s="65">
        <v>2</v>
      </c>
      <c r="D22" s="66">
        <v>78</v>
      </c>
      <c r="E22" s="66">
        <v>13</v>
      </c>
      <c r="F22" s="67">
        <v>58</v>
      </c>
      <c r="G22" s="83">
        <v>69</v>
      </c>
      <c r="I22" s="69">
        <v>2</v>
      </c>
      <c r="J22" s="70">
        <f t="shared" si="4"/>
        <v>1.0985915492957747</v>
      </c>
      <c r="K22" s="70">
        <f t="shared" si="4"/>
        <v>0.18309859154929578</v>
      </c>
      <c r="L22" s="71">
        <f t="shared" si="4"/>
        <v>0.81690140845070425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2.9206616059974184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201"/>
      <c r="C23" s="65">
        <v>3</v>
      </c>
      <c r="D23" s="66">
        <v>56</v>
      </c>
      <c r="E23" s="66">
        <v>0</v>
      </c>
      <c r="F23" s="67">
        <v>56</v>
      </c>
      <c r="G23" s="84">
        <v>69</v>
      </c>
      <c r="I23" s="69">
        <v>3</v>
      </c>
      <c r="J23" s="70">
        <f t="shared" si="4"/>
        <v>0.78873239436619713</v>
      </c>
      <c r="K23" s="70">
        <f t="shared" si="4"/>
        <v>0</v>
      </c>
      <c r="L23" s="71">
        <f t="shared" si="4"/>
        <v>0.78873239436619713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1"/>
      <c r="C24" s="65">
        <v>4</v>
      </c>
      <c r="D24" s="66">
        <v>27</v>
      </c>
      <c r="E24" s="66">
        <v>0</v>
      </c>
      <c r="F24" s="67">
        <v>34</v>
      </c>
      <c r="G24" s="86"/>
      <c r="I24" s="69">
        <v>4</v>
      </c>
      <c r="J24" s="70">
        <f t="shared" si="4"/>
        <v>0.38028169014084506</v>
      </c>
      <c r="K24" s="70">
        <f t="shared" si="4"/>
        <v>0</v>
      </c>
      <c r="L24" s="71">
        <f t="shared" si="4"/>
        <v>0.47887323943661969</v>
      </c>
      <c r="M24" s="64"/>
      <c r="N24" s="121" t="str">
        <f t="shared" si="5"/>
        <v/>
      </c>
      <c r="O24" s="130" t="str">
        <f t="shared" si="5"/>
        <v/>
      </c>
      <c r="P24" s="131">
        <f t="shared" si="5"/>
        <v>381.53573347662581</v>
      </c>
      <c r="Q24" s="64"/>
      <c r="R24" s="85"/>
    </row>
    <row r="25" spans="2:18" s="15" customFormat="1" ht="12.95" customHeight="1" thickBot="1" x14ac:dyDescent="0.25">
      <c r="B25" s="202"/>
      <c r="C25" s="73">
        <v>5</v>
      </c>
      <c r="D25" s="74"/>
      <c r="E25" s="74">
        <v>0</v>
      </c>
      <c r="F25" s="75">
        <v>13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0.18309859154929578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59"/>
      <c r="J28" s="135"/>
      <c r="L28" s="115" t="s">
        <v>25</v>
      </c>
      <c r="M28" s="166">
        <v>2436484</v>
      </c>
      <c r="N28" s="167"/>
      <c r="O28" s="181">
        <v>45016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2"/>
      <c r="J29" s="163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2" t="s">
        <v>49</v>
      </c>
      <c r="J30" s="163"/>
      <c r="L30" s="116" t="s">
        <v>30</v>
      </c>
      <c r="M30" s="168">
        <v>2441901</v>
      </c>
      <c r="N30" s="169"/>
      <c r="O30" s="182">
        <v>44985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2" t="s">
        <v>50</v>
      </c>
      <c r="J31" s="163"/>
      <c r="L31" s="116" t="s">
        <v>27</v>
      </c>
      <c r="M31" s="168" t="s">
        <v>53</v>
      </c>
      <c r="N31" s="169"/>
      <c r="O31" s="182">
        <v>45118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0" t="s">
        <v>51</v>
      </c>
      <c r="J32" s="161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45</v>
      </c>
      <c r="N33" s="177"/>
      <c r="O33" s="180">
        <v>45139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59" t="s">
        <v>46</v>
      </c>
      <c r="N35" s="135"/>
      <c r="O35" s="134">
        <v>44910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59"/>
      <c r="J36" s="135"/>
      <c r="L36" s="116" t="s">
        <v>0</v>
      </c>
      <c r="M36" s="162" t="s">
        <v>47</v>
      </c>
      <c r="N36" s="163"/>
      <c r="O36" s="134">
        <v>44910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0">
        <v>38</v>
      </c>
      <c r="J37" s="161"/>
      <c r="L37" s="117" t="s">
        <v>1</v>
      </c>
      <c r="M37" s="160" t="s">
        <v>48</v>
      </c>
      <c r="N37" s="161"/>
      <c r="O37" s="134">
        <v>44910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2022-09-30T10:50:09Z</cp:lastPrinted>
  <dcterms:created xsi:type="dcterms:W3CDTF">2008-12-02T14:50:07Z</dcterms:created>
  <dcterms:modified xsi:type="dcterms:W3CDTF">2022-09-30T11:00:12Z</dcterms:modified>
</cp:coreProperties>
</file>