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2022\"/>
    </mc:Choice>
  </mc:AlternateContent>
  <xr:revisionPtr revIDLastSave="0" documentId="13_ncr:1_{71FF1D70-E2F5-4C0E-9D62-DA6CFDBCD1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N25" i="9" l="1"/>
  <c r="P23" i="9"/>
  <c r="O22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<sst xmlns="http://schemas.openxmlformats.org/spreadsheetml/2006/main" count="93" uniqueCount="56">
  <si>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</si>
  <si>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</si>
  <si>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</si>
  <si>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</si>
  <si>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</si>
  <si>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</si>
  <si>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</si>
  <si>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</si>
  <si>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</si>
  <si>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</si>
  <si>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</si>
  <si>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</si>
  <si>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</si>
  <si>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</si>
  <si>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</si>
  <si>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</si>
  <si>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</si>
  <si>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</si>
  <si>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</si>
  <si>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</si>
  <si>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</si>
  <si>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</si>
  <si>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</si>
  <si>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</si>
  <si>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</si>
  <si>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</si>
  <si>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</si>
  <si>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</si>
  <si>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</si>
  <si>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</si>
  <si>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</si>
  <si>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</si>
  <si>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</si>
  <si>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</si>
  <si>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</si>
  <si>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</si>
  <si>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</si>
  <si>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</si>
  <si>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</si>
  <si>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</si>
  <si>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</si>
  <si>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</si>
  <si>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</si>
  <si>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</si>
  <si>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2437704H</t>
  </si>
  <si>
    <t>H220920683 p1</t>
  </si>
  <si>
    <t>LRAC2956</t>
  </si>
  <si>
    <t>SLBX6824</t>
  </si>
  <si>
    <t>RN96-240</t>
  </si>
  <si>
    <t>CB60816</t>
  </si>
  <si>
    <t>BL52582</t>
  </si>
  <si>
    <t>DD54212</t>
  </si>
  <si>
    <t>Renata</t>
  </si>
  <si>
    <t>B028</t>
  </si>
  <si>
    <t>30th sept2022</t>
  </si>
  <si>
    <t>H223640591 ACV 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</si>
</sst>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4" xfId="0" applyNumberFormat="1" applyBorder="1" applyAlignment="1" applyProtection="1">
      <alignment horizontal="center" vertical="center"/>
      <protection locked="0"/>
    </xf>
    <xf numFmtId="165" fontId="0" fillId="4" borderId="59" xfId="0" applyNumberFormat="1" applyFill="1" applyBorder="1" applyAlignment="1" applyProtection="1">
      <alignment horizontal="center" vertical="center"/>
    </xf>
    <xf numFmtId="165" fontId="0" fillId="4" borderId="60" xfId="0" applyNumberFormat="1" applyFill="1" applyBorder="1" applyAlignment="1" applyProtection="1">
      <alignment horizontal="center" vertical="center"/>
    </xf>
    <xf numFmtId="17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5" xfId="0" applyFont="1" applyFill="1" applyBorder="1" applyAlignment="1" applyProtection="1">
      <alignment horizontal="right" vertical="center"/>
    </xf>
    <xf numFmtId="0" fontId="3" fillId="4" borderId="56" xfId="0" applyFont="1" applyFill="1" applyBorder="1" applyAlignment="1" applyProtection="1">
      <alignment horizontal="right" vertical="center"/>
    </xf>
    <xf numFmtId="165" fontId="0" fillId="4" borderId="57" xfId="0" applyNumberFormat="1" applyFill="1" applyBorder="1" applyAlignment="1" applyProtection="1">
      <alignment horizontal="center" vertical="center"/>
    </xf>
    <xf numFmtId="165" fontId="0" fillId="4" borderId="58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  <xf numFmtId="17" fontId="0" fillId="7" borderId="41" xfId="0" applyNumberFormat="1" applyFill="1" applyBorder="1" applyAlignment="1" applyProtection="1">
      <alignment horizontal="center"/>
      <protection locked="0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0.9951219512195123</c:v>
                </c:pt>
                <c:pt idx="1">
                  <c:v>0.775609756097561</c:v>
                </c:pt>
                <c:pt idx="2">
                  <c:v>0.10243902439024391</c:v>
                </c:pt>
                <c:pt idx="3">
                  <c:v>1.4634146341463415E-2</c:v>
                </c:pt>
                <c:pt idx="4">
                  <c:v>1.4634146341463415E-2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1.2148760330578512</c:v>
                </c:pt>
                <c:pt idx="1">
                  <c:v>0.86776859504132231</c:v>
                </c:pt>
                <c:pt idx="2">
                  <c:v>0.94214876033057848</c:v>
                </c:pt>
                <c:pt idx="3">
                  <c:v>0.47107438016528924</c:v>
                </c:pt>
                <c:pt idx="4">
                  <c:v>0.42148760330578511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I30" sqref="I30:J3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90" t="s">
        <v>3</v>
      </c>
      <c r="C2" s="191"/>
      <c r="D2" s="195" t="s">
        <v>55</v>
      </c>
      <c r="E2" s="196"/>
      <c r="F2" s="196"/>
      <c r="G2" s="197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8" t="s">
        <v>10</v>
      </c>
      <c r="C3" s="189"/>
      <c r="D3" s="192">
        <v>1</v>
      </c>
      <c r="E3" s="193"/>
      <c r="F3" s="193"/>
      <c r="G3" s="194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4" t="s">
        <v>40</v>
      </c>
      <c r="E4" s="205"/>
      <c r="F4" s="205" t="s">
        <v>42</v>
      </c>
      <c r="G4" s="206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90" t="s">
        <v>39</v>
      </c>
      <c r="C5" s="191"/>
      <c r="D5" s="156" t="s">
        <v>52</v>
      </c>
      <c r="E5" s="157"/>
      <c r="F5" s="157" t="s">
        <v>54</v>
      </c>
      <c r="G5" s="158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200" t="s">
        <v>38</v>
      </c>
      <c r="C6" s="201"/>
      <c r="D6" s="154" t="s">
        <v>52</v>
      </c>
      <c r="E6" s="155"/>
      <c r="F6" s="155">
        <v>44837</v>
      </c>
      <c r="G6" s="159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2" t="s">
        <v>37</v>
      </c>
      <c r="C7" s="203"/>
      <c r="D7" s="152" t="s">
        <v>52</v>
      </c>
      <c r="E7" s="153"/>
      <c r="F7" s="153">
        <v>44837</v>
      </c>
      <c r="G7" s="160"/>
      <c r="I7" s="33" t="s">
        <v>4</v>
      </c>
      <c r="J7" s="34">
        <f>IF(N13&lt;&gt;"", LEFT(N13, 7), IF(J17&gt;50%, N17, MAX(N14:N17)))</f>
        <v>1.1024923724568239</v>
      </c>
      <c r="K7" s="34">
        <f>IF(O13&lt;&gt;"", LEFT(O13, 7), IF(K17&gt;50%, O17, MAX(O14:O17)))</f>
        <v>0</v>
      </c>
      <c r="L7" s="35">
        <f>IF(P13&lt;&gt;"", LEFT(P13, 7), IF(L17&gt;50%, P17, MAX(P14:P17)))</f>
        <v>0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7" t="s">
        <v>41</v>
      </c>
      <c r="C8" s="208"/>
      <c r="D8" s="209"/>
      <c r="E8" s="210"/>
      <c r="F8" s="161"/>
      <c r="G8" s="162"/>
      <c r="I8" s="30" t="s">
        <v>5</v>
      </c>
      <c r="J8" s="36">
        <f>IF(N21&lt;&gt;"", LEFT(N21, 7), IF(J25&gt;50%, N25, MAX(N22:N25)))</f>
        <v>9.1839900395288154</v>
      </c>
      <c r="K8" s="36">
        <f>IF(O21&lt;&gt;"", LEFT(O21, 7), IF(K25&gt;50%, O25, MAX(O22:O25)))</f>
        <v>0</v>
      </c>
      <c r="L8" s="37">
        <f>IF(P21&lt;&gt;"", LEFT(P21, 7), IF(L25&gt;50%, P25, MAX(P22:P25)))</f>
        <v>0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68</v>
      </c>
      <c r="E13" s="57"/>
      <c r="F13" s="58"/>
      <c r="G13" s="59">
        <v>79</v>
      </c>
      <c r="I13" s="60">
        <v>1</v>
      </c>
      <c r="J13" s="61">
        <f t="shared" ref="J13:L17" si="2">IF(COUNT($G$13:$G$15)&gt;0,D13/AVERAGE($G$13:$G$15),0)</f>
        <v>0.9951219512195123</v>
      </c>
      <c r="K13" s="61">
        <f t="shared" si="2"/>
        <v>0</v>
      </c>
      <c r="L13" s="62">
        <f>IF(COUNT($G$13:$G$15)&gt;0,F13/AVERAGE($G$13:$G$15),0)</f>
        <v>0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53</v>
      </c>
      <c r="E14" s="66"/>
      <c r="F14" s="67"/>
      <c r="G14" s="68">
        <v>68</v>
      </c>
      <c r="I14" s="69">
        <v>2</v>
      </c>
      <c r="J14" s="70">
        <f t="shared" si="2"/>
        <v>0.775609756097561</v>
      </c>
      <c r="K14" s="70">
        <f t="shared" si="2"/>
        <v>0</v>
      </c>
      <c r="L14" s="71">
        <f t="shared" si="2"/>
        <v>0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7</v>
      </c>
      <c r="E15" s="66"/>
      <c r="F15" s="67"/>
      <c r="G15" s="72">
        <v>58</v>
      </c>
      <c r="I15" s="69">
        <v>3</v>
      </c>
      <c r="J15" s="70">
        <f t="shared" si="2"/>
        <v>0.10243902439024391</v>
      </c>
      <c r="K15" s="70">
        <f t="shared" si="2"/>
        <v>0</v>
      </c>
      <c r="L15" s="71">
        <f t="shared" si="2"/>
        <v>0</v>
      </c>
      <c r="M15" s="63"/>
      <c r="N15" s="121">
        <f t="shared" si="3"/>
        <v>1.1024923724568239</v>
      </c>
      <c r="O15" s="122" t="str">
        <f t="shared" si="3"/>
        <v/>
      </c>
      <c r="P15" s="123" t="str">
        <f t="shared" si="3"/>
        <v/>
      </c>
      <c r="Q15" s="64"/>
    </row>
    <row r="16" spans="2:17" s="15" customFormat="1" ht="12.95" customHeight="1" x14ac:dyDescent="0.2">
      <c r="B16" s="135"/>
      <c r="C16" s="65">
        <v>4</v>
      </c>
      <c r="D16" s="66">
        <v>1</v>
      </c>
      <c r="E16" s="66"/>
      <c r="F16" s="67"/>
      <c r="G16" s="16"/>
      <c r="I16" s="69">
        <v>4</v>
      </c>
      <c r="J16" s="70">
        <f t="shared" si="2"/>
        <v>1.4634146341463415E-2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1</v>
      </c>
      <c r="E17" s="74"/>
      <c r="F17" s="75"/>
      <c r="G17" s="16"/>
      <c r="I17" s="76">
        <v>5</v>
      </c>
      <c r="J17" s="77">
        <f t="shared" si="2"/>
        <v>1.4634146341463415E-2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49</v>
      </c>
      <c r="E21" s="57"/>
      <c r="F21" s="58"/>
      <c r="G21" s="82">
        <v>36</v>
      </c>
      <c r="I21" s="60">
        <v>1</v>
      </c>
      <c r="J21" s="61">
        <f t="shared" ref="J21:L25" si="4">IF(COUNT($G$21:$G$23)&gt;0, D21/AVERAGE($G$21:$G$23), 0)</f>
        <v>1.2148760330578512</v>
      </c>
      <c r="K21" s="61">
        <f t="shared" si="4"/>
        <v>0</v>
      </c>
      <c r="L21" s="62">
        <f t="shared" si="4"/>
        <v>0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35</v>
      </c>
      <c r="E22" s="66"/>
      <c r="F22" s="67"/>
      <c r="G22" s="83">
        <v>48</v>
      </c>
      <c r="I22" s="69">
        <v>2</v>
      </c>
      <c r="J22" s="70">
        <f t="shared" si="4"/>
        <v>0.86776859504132231</v>
      </c>
      <c r="K22" s="70">
        <f t="shared" si="4"/>
        <v>0</v>
      </c>
      <c r="L22" s="71">
        <f t="shared" si="4"/>
        <v>0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38</v>
      </c>
      <c r="E23" s="66"/>
      <c r="F23" s="67"/>
      <c r="G23" s="84">
        <v>37</v>
      </c>
      <c r="I23" s="69">
        <v>3</v>
      </c>
      <c r="J23" s="70">
        <f t="shared" si="4"/>
        <v>0.94214876033057848</v>
      </c>
      <c r="K23" s="70">
        <f t="shared" si="4"/>
        <v>0</v>
      </c>
      <c r="L23" s="71">
        <f t="shared" si="4"/>
        <v>0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19</v>
      </c>
      <c r="E24" s="66"/>
      <c r="F24" s="67"/>
      <c r="G24" s="86"/>
      <c r="I24" s="69">
        <v>4</v>
      </c>
      <c r="J24" s="70">
        <f t="shared" si="4"/>
        <v>0.47107438016528924</v>
      </c>
      <c r="K24" s="70">
        <f t="shared" si="4"/>
        <v>0</v>
      </c>
      <c r="L24" s="71">
        <f t="shared" si="4"/>
        <v>0</v>
      </c>
      <c r="M24" s="64"/>
      <c r="N24" s="121">
        <f t="shared" si="5"/>
        <v>9.1839900395288154</v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17</v>
      </c>
      <c r="E25" s="74"/>
      <c r="F25" s="75"/>
      <c r="G25" s="86"/>
      <c r="I25" s="76">
        <v>5</v>
      </c>
      <c r="J25" s="87">
        <f t="shared" si="4"/>
        <v>0.42148760330578511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2" t="s">
        <v>29</v>
      </c>
      <c r="J27" s="183"/>
      <c r="L27" s="114"/>
      <c r="M27" s="176" t="s">
        <v>32</v>
      </c>
      <c r="N27" s="177"/>
      <c r="O27" s="176" t="s">
        <v>33</v>
      </c>
      <c r="P27" s="177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8"/>
      <c r="J28" s="179"/>
      <c r="L28" s="115" t="s">
        <v>25</v>
      </c>
      <c r="M28" s="180">
        <v>2436484</v>
      </c>
      <c r="N28" s="169"/>
      <c r="O28" s="168">
        <v>45016</v>
      </c>
      <c r="P28" s="169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72"/>
      <c r="J29" s="173"/>
      <c r="L29" s="116" t="s">
        <v>26</v>
      </c>
      <c r="M29" s="181" t="s">
        <v>44</v>
      </c>
      <c r="N29" s="171"/>
      <c r="O29" s="170">
        <v>46327</v>
      </c>
      <c r="P29" s="171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72" t="s">
        <v>49</v>
      </c>
      <c r="J30" s="173"/>
      <c r="L30" s="116" t="s">
        <v>30</v>
      </c>
      <c r="M30" s="181">
        <v>2441901</v>
      </c>
      <c r="N30" s="171"/>
      <c r="O30" s="170">
        <v>44985</v>
      </c>
      <c r="P30" s="171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72" t="s">
        <v>50</v>
      </c>
      <c r="J31" s="173"/>
      <c r="L31" s="116" t="s">
        <v>27</v>
      </c>
      <c r="M31" s="181" t="s">
        <v>53</v>
      </c>
      <c r="N31" s="171"/>
      <c r="O31" s="170">
        <v>45118</v>
      </c>
      <c r="P31" s="171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4" t="s">
        <v>51</v>
      </c>
      <c r="J32" s="175"/>
      <c r="L32" s="117" t="s">
        <v>24</v>
      </c>
      <c r="M32" s="213">
        <v>44805</v>
      </c>
      <c r="N32" s="167"/>
      <c r="O32" s="213">
        <v>44986</v>
      </c>
      <c r="P32" s="167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5" t="s">
        <v>31</v>
      </c>
      <c r="M33" s="187" t="s">
        <v>45</v>
      </c>
      <c r="N33" s="164"/>
      <c r="O33" s="163">
        <v>44931</v>
      </c>
      <c r="P33" s="164"/>
      <c r="Q33" s="16"/>
    </row>
    <row r="34" spans="2:17" s="15" customFormat="1" ht="12.95" customHeight="1" thickBot="1" x14ac:dyDescent="0.25">
      <c r="B34" s="198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6"/>
      <c r="M34" s="165"/>
      <c r="N34" s="166"/>
      <c r="O34" s="165"/>
      <c r="P34" s="166"/>
      <c r="Q34" s="16"/>
    </row>
    <row r="35" spans="2:17" s="15" customFormat="1" ht="12.95" customHeight="1" thickBot="1" x14ac:dyDescent="0.25">
      <c r="B35" s="199"/>
      <c r="C35" s="102" t="s">
        <v>9</v>
      </c>
      <c r="D35" s="103">
        <v>40</v>
      </c>
      <c r="E35" s="103">
        <v>30</v>
      </c>
      <c r="F35" s="104">
        <v>400</v>
      </c>
      <c r="I35" s="182" t="s">
        <v>34</v>
      </c>
      <c r="J35" s="183"/>
      <c r="L35" s="115" t="s">
        <v>6</v>
      </c>
      <c r="M35" s="178" t="s">
        <v>46</v>
      </c>
      <c r="N35" s="179"/>
      <c r="O35" s="184">
        <v>44910</v>
      </c>
      <c r="P35" s="179"/>
      <c r="Q35" s="16"/>
    </row>
    <row r="36" spans="2:17" s="15" customFormat="1" ht="12.95" customHeight="1" thickBot="1" x14ac:dyDescent="0.25">
      <c r="B36" s="198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4">
        <v>44284</v>
      </c>
      <c r="J36" s="179"/>
      <c r="L36" s="116" t="s">
        <v>0</v>
      </c>
      <c r="M36" s="172" t="s">
        <v>47</v>
      </c>
      <c r="N36" s="173"/>
      <c r="O36" s="184">
        <v>44910</v>
      </c>
      <c r="P36" s="179"/>
      <c r="Q36" s="16"/>
    </row>
    <row r="37" spans="2:17" s="15" customFormat="1" ht="12.95" customHeight="1" thickBot="1" x14ac:dyDescent="0.25">
      <c r="B37" s="199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4">
        <v>38</v>
      </c>
      <c r="J37" s="175"/>
      <c r="L37" s="117" t="s">
        <v>1</v>
      </c>
      <c r="M37" s="174" t="s">
        <v>48</v>
      </c>
      <c r="N37" s="175"/>
      <c r="O37" s="184">
        <v>44910</v>
      </c>
      <c r="P37" s="179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1" t="s">
        <v>43</v>
      </c>
      <c r="D3" s="211"/>
      <c r="E3" s="211"/>
      <c r="F3" s="211"/>
      <c r="G3" s="211"/>
      <c r="H3" s="211"/>
      <c r="I3" s="1"/>
      <c r="J3" s="212" t="s">
        <v>4</v>
      </c>
      <c r="K3" s="212"/>
      <c r="L3" s="212"/>
      <c r="M3" s="212"/>
      <c r="N3" s="212"/>
      <c r="O3" s="212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2022-10-03T10:31:21Z</cp:lastPrinted>
  <dcterms:created xsi:type="dcterms:W3CDTF">2008-12-02T14:50:07Z</dcterms:created>
  <dcterms:modified xsi:type="dcterms:W3CDTF">2022-11-08T13:43:16Z</dcterms:modified>
</cp:coreProperties>
</file>