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FFDEBB52-D187-40C1-AD8D-D1511F921A2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N25" i="9" l="1"/>
  <c r="P23" i="9"/>
  <c r="O22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<sst xmlns="http://schemas.openxmlformats.org/spreadsheetml/2006/main" count="90" uniqueCount="52">
  <si>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</si>
  <si>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</si>
  <si>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</si>
  <si>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</si>
  <si>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</si>
  <si>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</si>
  <si>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</si>
  <si>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</si>
  <si>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</si>
  <si>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</si>
  <si>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</si>
  <si>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</si>
  <si>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</si>
  <si>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</si>
  <si>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</si>
  <si>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</si>
  <si>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</si>
  <si>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</si>
  <si>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</si>
  <si>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</si>
  <si>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</si>
  <si>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</si>
  <si>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</si>
  <si>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</si>
  <si>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</si>
  <si>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</si>
  <si>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</si>
  <si>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</si>
  <si>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</si>
  <si>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</si>
  <si>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</si>
  <si>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</si>
  <si>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</si>
  <si>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</si>
  <si>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</si>
  <si>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</si>
  <si>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</si>
  <si>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</si>
  <si>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</si>
  <si>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</si>
  <si>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</si>
  <si>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</si>
  <si>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</si>
  <si>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</si>
  <si>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</si>
  <si>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H220920683 p1</t>
  </si>
  <si>
    <t>LRAC2956</t>
  </si>
  <si>
    <t>RN96-240</t>
  </si>
  <si>
    <t>B028</t>
  </si>
  <si>
    <t>SLBX6824</t>
  </si>
  <si>
    <t>Iona</t>
  </si>
  <si>
    <t>H223980571 repeat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</si>
</sst>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1" fillId="0" borderId="20" xfId="0" applyNumberFormat="1" applyFon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17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1.0924855491329479</c:v>
                </c:pt>
                <c:pt idx="1">
                  <c:v>0.62427745664739887</c:v>
                </c:pt>
                <c:pt idx="2">
                  <c:v>0.27745664739884396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1.0508474576271187</c:v>
                </c:pt>
                <c:pt idx="1">
                  <c:v>0.88135593220338981</c:v>
                </c:pt>
                <c:pt idx="2">
                  <c:v>0.71186440677966101</c:v>
                </c:pt>
                <c:pt idx="3">
                  <c:v>0.2711864406779661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0.69364161849710981</c:v>
                </c:pt>
                <c:pt idx="1">
                  <c:v>0.55491329479768792</c:v>
                </c:pt>
                <c:pt idx="2">
                  <c:v>0.17341040462427745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0.57627118644067798</c:v>
                </c:pt>
                <c:pt idx="1">
                  <c:v>0.49152542372881358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0.50289017341040465</c:v>
                </c:pt>
                <c:pt idx="1">
                  <c:v>0.32947976878612717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0.9152542372881356</c:v>
                </c:pt>
                <c:pt idx="1">
                  <c:v>0.52542372881355937</c:v>
                </c:pt>
                <c:pt idx="2">
                  <c:v>0.1864406779661017</c:v>
                </c:pt>
                <c:pt idx="3">
                  <c:v>3.3898305084745763E-2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91" t="s">
        <v>3</v>
      </c>
      <c r="C2" s="192"/>
      <c r="D2" s="196" t="s">
        <v>51</v>
      </c>
      <c r="E2" s="197"/>
      <c r="F2" s="197"/>
      <c r="G2" s="198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9" t="s">
        <v>10</v>
      </c>
      <c r="C3" s="190"/>
      <c r="D3" s="193">
        <v>1</v>
      </c>
      <c r="E3" s="194"/>
      <c r="F3" s="194"/>
      <c r="G3" s="195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5" t="s">
        <v>40</v>
      </c>
      <c r="E4" s="206"/>
      <c r="F4" s="206" t="s">
        <v>42</v>
      </c>
      <c r="G4" s="207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91" t="s">
        <v>39</v>
      </c>
      <c r="C5" s="192"/>
      <c r="D5" s="152" t="s">
        <v>50</v>
      </c>
      <c r="E5" s="153"/>
      <c r="F5" s="154">
        <v>44862</v>
      </c>
      <c r="G5" s="15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201" t="s">
        <v>38</v>
      </c>
      <c r="C6" s="202"/>
      <c r="D6" s="152" t="s">
        <v>50</v>
      </c>
      <c r="E6" s="153"/>
      <c r="F6" s="156">
        <v>44865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3" t="s">
        <v>37</v>
      </c>
      <c r="C7" s="204"/>
      <c r="D7" s="152" t="s">
        <v>50</v>
      </c>
      <c r="E7" s="153"/>
      <c r="F7" s="158">
        <v>44865</v>
      </c>
      <c r="G7" s="159"/>
      <c r="I7" s="33" t="s">
        <v>4</v>
      </c>
      <c r="J7" s="34">
        <f>IF(N13&lt;&gt;"", LEFT(N13, 7), IF(J17&gt;50%, N17, MAX(N14:N17)))</f>
        <v>1.027112893232238</v>
      </c>
      <c r="K7" s="34">
        <f>IF(O13&lt;&gt;"", LEFT(O13, 7), IF(K17&gt;50%, O17, MAX(O14:O17)))</f>
        <v>7.6302745980594349</v>
      </c>
      <c r="L7" s="35">
        <f>IF(P13&lt;&gt;"", LEFT(P13, 7), IF(L17&gt;50%, P17, MAX(P14:P17)))</f>
        <v>50.580972015096137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8" t="s">
        <v>41</v>
      </c>
      <c r="C8" s="209"/>
      <c r="D8" s="210"/>
      <c r="E8" s="211"/>
      <c r="F8" s="160"/>
      <c r="G8" s="161"/>
      <c r="I8" s="30" t="s">
        <v>5</v>
      </c>
      <c r="J8" s="36">
        <f>IF(N21&lt;&gt;"", LEFT(N21, 7), IF(J25&gt;50%, N25, MAX(N22:N25)))</f>
        <v>4.8684636034871716</v>
      </c>
      <c r="K8" s="36">
        <f>IF(O21&lt;&gt;"", LEFT(O21, 7), IF(K25&gt;50%, O25, MAX(O22:O25)))</f>
        <v>5.4409410206007784</v>
      </c>
      <c r="L8" s="37">
        <f>IF(P21&lt;&gt;"", LEFT(P21, 7), IF(L25&gt;50%, P25, MAX(P22:P25)))</f>
        <v>105.33610359548352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63</v>
      </c>
      <c r="E13" s="57">
        <v>40</v>
      </c>
      <c r="F13" s="58">
        <v>29</v>
      </c>
      <c r="G13" s="59">
        <v>54</v>
      </c>
      <c r="I13" s="60">
        <v>1</v>
      </c>
      <c r="J13" s="61">
        <f t="shared" ref="J13:L17" si="2">IF(COUNT($G$13:$G$15)&gt;0,D13/AVERAGE($G$13:$G$15),0)</f>
        <v>1.0924855491329479</v>
      </c>
      <c r="K13" s="61">
        <f t="shared" si="2"/>
        <v>0.69364161849710981</v>
      </c>
      <c r="L13" s="62">
        <f>IF(COUNT($G$13:$G$15)&gt;0,F13/AVERAGE($G$13:$G$15),0)</f>
        <v>0.50289017341040465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36</v>
      </c>
      <c r="E14" s="66">
        <v>32</v>
      </c>
      <c r="F14" s="67">
        <v>19</v>
      </c>
      <c r="G14" s="68">
        <v>57</v>
      </c>
      <c r="I14" s="69">
        <v>2</v>
      </c>
      <c r="J14" s="70">
        <f t="shared" si="2"/>
        <v>0.62427745664739887</v>
      </c>
      <c r="K14" s="70">
        <f t="shared" si="2"/>
        <v>0.55491329479768792</v>
      </c>
      <c r="L14" s="71">
        <f t="shared" si="2"/>
        <v>0.32947976878612717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50.580972015096137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16</v>
      </c>
      <c r="E15" s="66">
        <v>10</v>
      </c>
      <c r="F15" s="67">
        <v>0</v>
      </c>
      <c r="G15" s="72">
        <v>62</v>
      </c>
      <c r="I15" s="69">
        <v>3</v>
      </c>
      <c r="J15" s="70">
        <f t="shared" si="2"/>
        <v>0.27745664739884396</v>
      </c>
      <c r="K15" s="70">
        <f t="shared" si="2"/>
        <v>0.17341040462427745</v>
      </c>
      <c r="L15" s="71">
        <f t="shared" si="2"/>
        <v>0</v>
      </c>
      <c r="M15" s="63"/>
      <c r="N15" s="121">
        <f t="shared" si="3"/>
        <v>1.027112893232238</v>
      </c>
      <c r="O15" s="122">
        <f t="shared" si="3"/>
        <v>7.6302745980594349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62</v>
      </c>
      <c r="E21" s="57">
        <v>34</v>
      </c>
      <c r="F21" s="58">
        <v>54</v>
      </c>
      <c r="G21" s="82">
        <v>60</v>
      </c>
      <c r="I21" s="60">
        <v>1</v>
      </c>
      <c r="J21" s="61">
        <f t="shared" ref="J21:L25" si="4">IF(COUNT($G$21:$G$23)&gt;0, D21/AVERAGE($G$21:$G$23), 0)</f>
        <v>1.0508474576271187</v>
      </c>
      <c r="K21" s="61">
        <f t="shared" si="4"/>
        <v>0.57627118644067798</v>
      </c>
      <c r="L21" s="62">
        <f t="shared" si="4"/>
        <v>0.9152542372881356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52</v>
      </c>
      <c r="E22" s="66">
        <v>29</v>
      </c>
      <c r="F22" s="67">
        <v>31</v>
      </c>
      <c r="G22" s="83">
        <v>67</v>
      </c>
      <c r="I22" s="69">
        <v>2</v>
      </c>
      <c r="J22" s="70">
        <f t="shared" si="4"/>
        <v>0.88135593220338981</v>
      </c>
      <c r="K22" s="70">
        <f t="shared" si="4"/>
        <v>0.49152542372881358</v>
      </c>
      <c r="L22" s="71">
        <f t="shared" si="4"/>
        <v>0.52542372881355937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>
        <f t="shared" si="5"/>
        <v>5.4409410206007784</v>
      </c>
      <c r="P22" s="131" t="str">
        <f t="shared" si="5"/>
        <v/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42</v>
      </c>
      <c r="E23" s="66">
        <v>0</v>
      </c>
      <c r="F23" s="67">
        <v>11</v>
      </c>
      <c r="G23" s="84">
        <v>50</v>
      </c>
      <c r="I23" s="69">
        <v>3</v>
      </c>
      <c r="J23" s="70">
        <f t="shared" si="4"/>
        <v>0.71186440677966101</v>
      </c>
      <c r="K23" s="70">
        <f t="shared" si="4"/>
        <v>0</v>
      </c>
      <c r="L23" s="71">
        <f t="shared" si="4"/>
        <v>0.1864406779661017</v>
      </c>
      <c r="M23" s="64"/>
      <c r="N23" s="121" t="str">
        <f t="shared" si="5"/>
        <v/>
      </c>
      <c r="O23" s="130" t="str">
        <f t="shared" si="5"/>
        <v/>
      </c>
      <c r="P23" s="131">
        <f t="shared" si="5"/>
        <v>105.33610359548352</v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16</v>
      </c>
      <c r="E24" s="66">
        <v>0</v>
      </c>
      <c r="F24" s="67">
        <v>2</v>
      </c>
      <c r="G24" s="86"/>
      <c r="I24" s="69">
        <v>4</v>
      </c>
      <c r="J24" s="70">
        <f t="shared" si="4"/>
        <v>0.2711864406779661</v>
      </c>
      <c r="K24" s="70">
        <f t="shared" si="4"/>
        <v>0</v>
      </c>
      <c r="L24" s="71">
        <f t="shared" si="4"/>
        <v>3.3898305084745763E-2</v>
      </c>
      <c r="M24" s="64"/>
      <c r="N24" s="121">
        <f t="shared" si="5"/>
        <v>4.8684636034871716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0</v>
      </c>
      <c r="E25" s="74">
        <v>0</v>
      </c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2" t="s">
        <v>29</v>
      </c>
      <c r="J27" s="183"/>
      <c r="L27" s="114"/>
      <c r="M27" s="176" t="s">
        <v>32</v>
      </c>
      <c r="N27" s="177"/>
      <c r="O27" s="176" t="s">
        <v>33</v>
      </c>
      <c r="P27" s="177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8"/>
      <c r="J28" s="179"/>
      <c r="L28" s="115" t="s">
        <v>25</v>
      </c>
      <c r="M28" s="180">
        <v>2436484</v>
      </c>
      <c r="N28" s="169"/>
      <c r="O28" s="168">
        <v>45016</v>
      </c>
      <c r="P28" s="169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2"/>
      <c r="J29" s="173"/>
      <c r="L29" s="116" t="s">
        <v>26</v>
      </c>
      <c r="M29" s="181" t="s">
        <v>44</v>
      </c>
      <c r="N29" s="171"/>
      <c r="O29" s="170">
        <v>46327</v>
      </c>
      <c r="P29" s="171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2"/>
      <c r="J30" s="173"/>
      <c r="L30" s="116" t="s">
        <v>30</v>
      </c>
      <c r="M30" s="181">
        <v>2441901</v>
      </c>
      <c r="N30" s="171"/>
      <c r="O30" s="170">
        <v>44985</v>
      </c>
      <c r="P30" s="171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2"/>
      <c r="J31" s="173"/>
      <c r="L31" s="116" t="s">
        <v>27</v>
      </c>
      <c r="M31" s="181" t="s">
        <v>48</v>
      </c>
      <c r="N31" s="171"/>
      <c r="O31" s="170">
        <v>45118</v>
      </c>
      <c r="P31" s="171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4"/>
      <c r="J32" s="175"/>
      <c r="L32" s="117" t="s">
        <v>24</v>
      </c>
      <c r="M32" s="185" t="s">
        <v>47</v>
      </c>
      <c r="N32" s="167"/>
      <c r="O32" s="166">
        <v>44910</v>
      </c>
      <c r="P32" s="167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6" t="s">
        <v>31</v>
      </c>
      <c r="M33" s="188" t="s">
        <v>45</v>
      </c>
      <c r="N33" s="163"/>
      <c r="O33" s="162">
        <v>45139</v>
      </c>
      <c r="P33" s="163"/>
      <c r="Q33" s="16"/>
    </row>
    <row r="34" spans="2:17" s="15" customFormat="1" ht="12.95" customHeight="1" thickBot="1" x14ac:dyDescent="0.25">
      <c r="B34" s="199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7"/>
      <c r="M34" s="164"/>
      <c r="N34" s="165"/>
      <c r="O34" s="164"/>
      <c r="P34" s="165"/>
      <c r="Q34" s="16"/>
    </row>
    <row r="35" spans="2:17" s="15" customFormat="1" ht="12.95" customHeight="1" thickBot="1" x14ac:dyDescent="0.25">
      <c r="B35" s="200"/>
      <c r="C35" s="102" t="s">
        <v>9</v>
      </c>
      <c r="D35" s="103">
        <v>40</v>
      </c>
      <c r="E35" s="103">
        <v>30</v>
      </c>
      <c r="F35" s="104">
        <v>400</v>
      </c>
      <c r="I35" s="182" t="s">
        <v>34</v>
      </c>
      <c r="J35" s="183"/>
      <c r="L35" s="115" t="s">
        <v>6</v>
      </c>
      <c r="M35" s="178" t="s">
        <v>46</v>
      </c>
      <c r="N35" s="179"/>
      <c r="O35" s="184">
        <v>44910</v>
      </c>
      <c r="P35" s="179"/>
      <c r="Q35" s="16"/>
    </row>
    <row r="36" spans="2:17" s="15" customFormat="1" ht="12.95" customHeight="1" thickBot="1" x14ac:dyDescent="0.25">
      <c r="B36" s="199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78"/>
      <c r="J36" s="179"/>
      <c r="L36" s="116" t="s">
        <v>0</v>
      </c>
      <c r="M36" s="172" t="s">
        <v>47</v>
      </c>
      <c r="N36" s="173"/>
      <c r="O36" s="184">
        <v>44910</v>
      </c>
      <c r="P36" s="179"/>
      <c r="Q36" s="16"/>
    </row>
    <row r="37" spans="2:17" s="15" customFormat="1" ht="12.95" customHeight="1" thickBot="1" x14ac:dyDescent="0.25">
      <c r="B37" s="200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4">
        <v>49</v>
      </c>
      <c r="J37" s="175"/>
      <c r="L37" s="117" t="s">
        <v>1</v>
      </c>
      <c r="M37" s="174" t="s">
        <v>49</v>
      </c>
      <c r="N37" s="175"/>
      <c r="O37" s="184">
        <v>44910</v>
      </c>
      <c r="P37" s="179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2022-10-31T10:04:39Z</cp:lastPrinted>
  <dcterms:created xsi:type="dcterms:W3CDTF">2008-12-02T14:50:07Z</dcterms:created>
  <dcterms:modified xsi:type="dcterms:W3CDTF">2022-10-31T12:08:11Z</dcterms:modified>
</cp:coreProperties>
</file>