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research samples\"/>
    </mc:Choice>
  </mc:AlternateContent>
  <xr:revisionPtr revIDLastSave="0" documentId="13_ncr:1_{EACE5B50-367A-47CD-AE1C-CF37E431F312}" xr6:coauthVersionLast="47" xr6:coauthVersionMax="47" xr10:uidLastSave="{00000000-0000-0000-0000-000000000000}"/>
  <bookViews>
    <workbookView xWindow="-120" yWindow="690" windowWidth="29040" windowHeight="1503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<sst xmlns="http://schemas.openxmlformats.org/spreadsheetml/2006/main" count="94" uniqueCount="57">
  <si>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</si>
  <si>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</si>
  <si>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</si>
  <si>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</si>
  <si>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</si>
  <si>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</si>
  <si>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</si>
  <si>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</si>
  <si>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</si>
  <si>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</si>
  <si>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</si>
  <si>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</si>
  <si>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</si>
  <si>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</si>
  <si>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</si>
  <si>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</si>
  <si>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</si>
  <si>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</si>
  <si>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</si>
  <si>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</si>
  <si>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</si>
  <si>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</si>
  <si>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</si>
  <si>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</si>
  <si>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</si>
  <si>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</si>
  <si>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</si>
  <si>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</si>
  <si>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</si>
  <si>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</si>
  <si>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</si>
  <si>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</si>
  <si>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</si>
  <si>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</si>
  <si>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</si>
  <si>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</si>
  <si>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</si>
  <si>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</si>
  <si>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</si>
  <si>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</si>
  <si>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</si>
  <si>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</si>
  <si>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</si>
  <si>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</si>
  <si>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</si>
  <si>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</si>
  <si>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</si>
  <si>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</si>
  <si>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</si>
  <si>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</si>
  <si>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</si>
  <si>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</si>
  <si>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</si>
  <si>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</si>
  <si>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</si>
  <si>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</si>
  <si>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H194260545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</si>
</sst>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0.96728971962616828</c:v>
                </c:pt>
                <c:pt idx="1">
                  <c:v>0.67289719626168232</c:v>
                </c:pt>
                <c:pt idx="2">
                  <c:v>1.4018691588785048E-2</c:v>
                </c:pt>
                <c:pt idx="3">
                  <c:v>1.4018691588785048E-2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0.90277777777777779</c:v>
                </c:pt>
                <c:pt idx="1">
                  <c:v>0.97222222222222221</c:v>
                </c:pt>
                <c:pt idx="2">
                  <c:v>0.81944444444444442</c:v>
                </c:pt>
                <c:pt idx="3">
                  <c:v>0.40277777777777779</c:v>
                </c:pt>
                <c:pt idx="4">
                  <c:v>9.7222222222222224E-2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0.7850467289719627</c:v>
                </c:pt>
                <c:pt idx="2">
                  <c:v>0.18224299065420563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0.83333333333333337</c:v>
                </c:pt>
                <c:pt idx="1">
                  <c:v>0.59722222222222221</c:v>
                </c:pt>
                <c:pt idx="2">
                  <c:v>2.7777777777777776E-2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0.7850467289719627</c:v>
                </c:pt>
                <c:pt idx="1">
                  <c:v>0.18224299065420563</c:v>
                </c:pt>
                <c:pt idx="2">
                  <c:v>1.4018691588785048E-2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0.79166666666666663</c:v>
                </c:pt>
                <c:pt idx="1">
                  <c:v>0.69444444444444442</c:v>
                </c:pt>
                <c:pt idx="2">
                  <c:v>0.22222222222222221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3" sqref="F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2" t="s">
        <v>18</v>
      </c>
      <c r="J2" s="203"/>
      <c r="K2" s="203"/>
      <c r="L2" s="204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5"/>
      <c r="J3" s="206"/>
      <c r="K3" s="206"/>
      <c r="L3" s="207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45272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49</v>
      </c>
      <c r="E6" s="192"/>
      <c r="F6" s="195">
        <v>45275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5">
        <v>45275</v>
      </c>
      <c r="G7" s="196"/>
      <c r="I7" s="33" t="s">
        <v>4</v>
      </c>
      <c r="J7" s="34">
        <f>IF(N13&lt;&gt;"", LEFT(N13, 7), IF(J17&gt;50%, N17, MAX(N14:N17)))</f>
        <v>0.89922296761896325</v>
      </c>
      <c r="K7" s="34">
        <f>IF(O13&lt;&gt;"", LEFT(O13, 7), IF(K17&gt;50%, O17, MAX(O14:O17)))</f>
        <v>12.03857414777808</v>
      </c>
      <c r="L7" s="35">
        <f>IF(P13&lt;&gt;"", LEFT(P13, 7), IF(L17&gt;50%, P17, MAX(P14:P17)))</f>
        <v>69.393296932133381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7"/>
      <c r="G8" s="198"/>
      <c r="I8" s="30" t="s">
        <v>5</v>
      </c>
      <c r="J8" s="36">
        <f>IF(N21&lt;&gt;"", LEFT(N21, 7), IF(J25&gt;50%, N25, MAX(N22:N25)))</f>
        <v>7.2363461872018915</v>
      </c>
      <c r="K8" s="36">
        <f>IF(O21&lt;&gt;"", LEFT(O21, 7), IF(K25&gt;50%, O25, MAX(O22:O25)))</f>
        <v>7.9190073776452712</v>
      </c>
      <c r="L8" s="37">
        <f>IF(P21&lt;&gt;"", LEFT(P21, 7), IF(L25&gt;50%, P25, MAX(P22:P25)))</f>
        <v>133.03120581981216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9" t="s">
        <v>2</v>
      </c>
      <c r="C11" s="208" t="s">
        <v>14</v>
      </c>
      <c r="D11" s="209"/>
      <c r="E11" s="209"/>
      <c r="F11" s="209"/>
      <c r="G11" s="210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0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200"/>
      <c r="C13" s="56">
        <v>1</v>
      </c>
      <c r="D13" s="57">
        <v>69</v>
      </c>
      <c r="E13" s="57">
        <v>66</v>
      </c>
      <c r="F13" s="58">
        <v>56</v>
      </c>
      <c r="G13" s="133">
        <v>70</v>
      </c>
      <c r="I13" s="59">
        <v>1</v>
      </c>
      <c r="J13" s="60">
        <f t="shared" ref="J13:L17" si="2">IF(COUNT($G$13:$G$15)&gt;0,D13/AVERAGE($G$13:$G$15),0)</f>
        <v>0.96728971962616828</v>
      </c>
      <c r="K13" s="60">
        <f t="shared" si="2"/>
        <v>0.92523364485981319</v>
      </c>
      <c r="L13" s="61">
        <f>IF(COUNT($G$13:$G$15)&gt;0,F13/AVERAGE($G$13:$G$15),0)</f>
        <v>0.7850467289719627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200"/>
      <c r="C14" s="64">
        <v>2</v>
      </c>
      <c r="D14" s="65">
        <v>48</v>
      </c>
      <c r="E14" s="65">
        <v>56</v>
      </c>
      <c r="F14" s="66">
        <v>13</v>
      </c>
      <c r="G14" s="134">
        <v>71</v>
      </c>
      <c r="I14" s="67">
        <v>2</v>
      </c>
      <c r="J14" s="68">
        <f t="shared" si="2"/>
        <v>0.67289719626168232</v>
      </c>
      <c r="K14" s="68">
        <f t="shared" si="2"/>
        <v>0.7850467289719627</v>
      </c>
      <c r="L14" s="69">
        <f t="shared" si="2"/>
        <v>0.18224299065420563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69.393296932133381</v>
      </c>
      <c r="Q14" s="63"/>
    </row>
    <row r="15" spans="2:17" s="15" customFormat="1" ht="12.95" customHeight="1" thickBot="1" x14ac:dyDescent="0.25">
      <c r="B15" s="200"/>
      <c r="C15" s="64">
        <v>3</v>
      </c>
      <c r="D15" s="65">
        <v>1</v>
      </c>
      <c r="E15" s="65">
        <v>13</v>
      </c>
      <c r="F15" s="66">
        <v>1</v>
      </c>
      <c r="G15" s="135">
        <v>73</v>
      </c>
      <c r="I15" s="67">
        <v>3</v>
      </c>
      <c r="J15" s="68">
        <f t="shared" si="2"/>
        <v>1.4018691588785048E-2</v>
      </c>
      <c r="K15" s="68">
        <f t="shared" si="2"/>
        <v>0.18224299065420563</v>
      </c>
      <c r="L15" s="69">
        <f t="shared" si="2"/>
        <v>1.4018691588785048E-2</v>
      </c>
      <c r="M15" s="62"/>
      <c r="N15" s="118">
        <f t="shared" si="3"/>
        <v>0.89922296761896325</v>
      </c>
      <c r="O15" s="119">
        <f t="shared" si="3"/>
        <v>12.03857414777808</v>
      </c>
      <c r="P15" s="120" t="str">
        <f t="shared" si="3"/>
        <v/>
      </c>
      <c r="Q15" s="63"/>
    </row>
    <row r="16" spans="2:17" s="15" customFormat="1" ht="12.95" customHeight="1" x14ac:dyDescent="0.2">
      <c r="B16" s="200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1.4018691588785048E-2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201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9" t="s">
        <v>16</v>
      </c>
      <c r="C19" s="208" t="s">
        <v>14</v>
      </c>
      <c r="D19" s="209"/>
      <c r="E19" s="209"/>
      <c r="F19" s="209"/>
      <c r="G19" s="210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0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200"/>
      <c r="C21" s="56">
        <v>1</v>
      </c>
      <c r="D21" s="57">
        <v>65</v>
      </c>
      <c r="E21" s="57">
        <v>60</v>
      </c>
      <c r="F21" s="58">
        <v>57</v>
      </c>
      <c r="G21" s="79">
        <v>78</v>
      </c>
      <c r="I21" s="59">
        <v>1</v>
      </c>
      <c r="J21" s="60">
        <f t="shared" ref="J21:L25" si="4">IF(COUNT($G$21:$G$23)&gt;0, D21/AVERAGE($G$21:$G$23), 0)</f>
        <v>0.90277777777777779</v>
      </c>
      <c r="K21" s="60">
        <f t="shared" si="4"/>
        <v>0.83333333333333337</v>
      </c>
      <c r="L21" s="61">
        <f t="shared" si="4"/>
        <v>0.79166666666666663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200"/>
      <c r="C22" s="64">
        <v>2</v>
      </c>
      <c r="D22" s="65">
        <v>70</v>
      </c>
      <c r="E22" s="65">
        <v>43</v>
      </c>
      <c r="F22" s="66">
        <v>50</v>
      </c>
      <c r="G22" s="80">
        <v>63</v>
      </c>
      <c r="I22" s="67">
        <v>2</v>
      </c>
      <c r="J22" s="68">
        <f t="shared" si="4"/>
        <v>0.97222222222222221</v>
      </c>
      <c r="K22" s="68">
        <f t="shared" si="4"/>
        <v>0.59722222222222221</v>
      </c>
      <c r="L22" s="69">
        <f t="shared" si="4"/>
        <v>0.69444444444444442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200"/>
      <c r="C23" s="64">
        <v>3</v>
      </c>
      <c r="D23" s="65">
        <v>59</v>
      </c>
      <c r="E23" s="65">
        <v>2</v>
      </c>
      <c r="F23" s="66">
        <v>16</v>
      </c>
      <c r="G23" s="81">
        <v>75</v>
      </c>
      <c r="I23" s="67">
        <v>3</v>
      </c>
      <c r="J23" s="68">
        <f t="shared" si="4"/>
        <v>0.81944444444444442</v>
      </c>
      <c r="K23" s="68">
        <f t="shared" si="4"/>
        <v>2.7777777777777776E-2</v>
      </c>
      <c r="L23" s="69">
        <f t="shared" si="4"/>
        <v>0.22222222222222221</v>
      </c>
      <c r="M23" s="63"/>
      <c r="N23" s="118" t="str">
        <f t="shared" si="5"/>
        <v/>
      </c>
      <c r="O23" s="127">
        <f t="shared" si="5"/>
        <v>7.9190073776452712</v>
      </c>
      <c r="P23" s="128">
        <f t="shared" si="5"/>
        <v>133.03120581981216</v>
      </c>
      <c r="Q23" s="63"/>
      <c r="R23" s="82"/>
    </row>
    <row r="24" spans="2:18" s="15" customFormat="1" ht="12.95" customHeight="1" x14ac:dyDescent="0.2">
      <c r="B24" s="200"/>
      <c r="C24" s="64">
        <v>4</v>
      </c>
      <c r="D24" s="65">
        <v>29</v>
      </c>
      <c r="E24" s="65">
        <v>0</v>
      </c>
      <c r="F24" s="66">
        <v>0</v>
      </c>
      <c r="G24" s="83"/>
      <c r="I24" s="67">
        <v>4</v>
      </c>
      <c r="J24" s="68">
        <f t="shared" si="4"/>
        <v>0.40277777777777779</v>
      </c>
      <c r="K24" s="68">
        <f t="shared" si="4"/>
        <v>0</v>
      </c>
      <c r="L24" s="69">
        <f t="shared" si="4"/>
        <v>0</v>
      </c>
      <c r="M24" s="63"/>
      <c r="N24" s="118">
        <f t="shared" si="5"/>
        <v>7.2363461872018915</v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201"/>
      <c r="C25" s="70">
        <v>5</v>
      </c>
      <c r="D25" s="71">
        <v>7</v>
      </c>
      <c r="E25" s="71">
        <v>0</v>
      </c>
      <c r="F25" s="72">
        <v>0</v>
      </c>
      <c r="G25" s="83"/>
      <c r="I25" s="73">
        <v>5</v>
      </c>
      <c r="J25" s="84">
        <f t="shared" si="4"/>
        <v>9.7222222222222224E-2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>
        <v>45097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45383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52</v>
      </c>
      <c r="J37" s="162"/>
      <c r="L37" s="114" t="s">
        <v>1</v>
      </c>
      <c r="M37" s="161" t="s">
        <v>47</v>
      </c>
      <c r="N37" s="162"/>
      <c r="O37" s="136">
        <v>45097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2023-11-03T09:36:53Z</cp:lastPrinted>
  <dcterms:created xsi:type="dcterms:W3CDTF">2008-12-02T14:50:07Z</dcterms:created>
  <dcterms:modified xsi:type="dcterms:W3CDTF">2023-12-15T14:58:34Z</dcterms:modified>
</cp:coreProperties>
</file>