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02762F5-1C0C-4F23-BE21-202ECC9618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<sst xmlns="http://schemas.openxmlformats.org/spreadsheetml/2006/main" count="94" uniqueCount="58">
  <si>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</si>
  <si>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</si>
  <si>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</si>
  <si>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</si>
  <si>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</si>
  <si>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</si>
  <si>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</si>
  <si>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</si>
  <si>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</si>
  <si>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</si>
  <si>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</si>
  <si>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</si>
  <si>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</si>
  <si>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</si>
  <si>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</si>
  <si>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</si>
  <si>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</si>
  <si>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</si>
  <si>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</si>
  <si>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</si>
  <si>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</si>
  <si>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</si>
  <si>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</si>
  <si>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</si>
  <si>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</si>
  <si>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</si>
  <si>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</si>
  <si>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</si>
  <si>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</si>
  <si>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</si>
  <si>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</si>
  <si>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</si>
  <si>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</si>
  <si>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</si>
  <si>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</si>
  <si>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</si>
  <si>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</si>
  <si>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</si>
  <si>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</si>
  <si>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</si>
  <si>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</si>
  <si>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</si>
  <si>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</si>
  <si>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</si>
  <si>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</si>
  <si>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</si>
  <si>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LRAC2956</t>
  </si>
  <si>
    <t>H220920683 P1</t>
  </si>
  <si>
    <t>CB60816</t>
  </si>
  <si>
    <t>BL52582</t>
  </si>
  <si>
    <t>DD54212</t>
  </si>
  <si>
    <t>Renata</t>
  </si>
  <si>
    <t>H230180255</t>
  </si>
  <si>
    <t>RP</t>
  </si>
  <si>
    <t>20.01.23</t>
  </si>
  <si>
    <t>23.01/23</t>
  </si>
  <si>
    <t>23.01.23</t>
  </si>
  <si>
    <t>SLBX6824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</si>
</sst>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1.1481481481481481</c:v>
                </c:pt>
                <c:pt idx="1">
                  <c:v>0.7407407407407407</c:v>
                </c:pt>
                <c:pt idx="2">
                  <c:v>0.20370370370370369</c:v>
                </c:pt>
                <c:pt idx="3">
                  <c:v>5.5555555555555552E-2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1.2537313432835822</c:v>
                </c:pt>
                <c:pt idx="1">
                  <c:v>0.76119402985074636</c:v>
                </c:pt>
                <c:pt idx="2">
                  <c:v>0.26865671641791045</c:v>
                </c:pt>
                <c:pt idx="3">
                  <c:v>4.4776119402985079E-2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1.0925925925925926</c:v>
                </c:pt>
                <c:pt idx="1">
                  <c:v>0.20370370370370369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0.58208955223880599</c:v>
                </c:pt>
                <c:pt idx="1">
                  <c:v>0.22388059701492538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3" sqref="F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52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3" t="s">
        <v>51</v>
      </c>
      <c r="E5" s="194"/>
      <c r="F5" s="194" t="s">
        <v>54</v>
      </c>
      <c r="G5" s="195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1" t="s">
        <v>53</v>
      </c>
      <c r="E6" s="192"/>
      <c r="F6" s="192" t="s">
        <v>55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53</v>
      </c>
      <c r="E7" s="190"/>
      <c r="F7" s="190" t="s">
        <v>56</v>
      </c>
      <c r="G7" s="197"/>
      <c r="I7" s="33" t="s">
        <v>4</v>
      </c>
      <c r="J7" s="34">
        <f>IF(N13&lt;&gt;"", LEFT(N13, 7), IF(J17&gt;50%, N17, MAX(N14:N17)))</f>
        <v>1.1635069423999815</v>
      </c>
      <c r="K7" s="34">
        <f>IF(O13&lt;&gt;"", LEFT(O13, 7), IF(K17&gt;50%, O17, MAX(O14:O17)))</f>
        <v>0</v>
      </c>
      <c r="L7" s="35">
        <f>IF(P13&lt;&gt;"", LEFT(P13, 7), IF(L17&gt;50%, P17, MAX(P14:P17)))</f>
        <v>79.370052598410027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>
        <f>IF(N21&lt;&gt;"", LEFT(N21, 7), IF(J25&gt;50%, N25, MAX(N22:N25)))</f>
        <v>1.3036297268079946</v>
      </c>
      <c r="K8" s="36">
        <f>IF(O21&lt;&gt;"", LEFT(O21, 7), IF(K25&gt;50%, O25, MAX(O22:O25)))</f>
        <v>0</v>
      </c>
      <c r="L8" s="37">
        <f>IF(P21&lt;&gt;"", LEFT(P21, 7), IF(L25&gt;50%, P25, MAX(P22:P25)))</f>
        <v>58.607884440962614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62</v>
      </c>
      <c r="E13" s="57"/>
      <c r="F13" s="58">
        <v>59</v>
      </c>
      <c r="G13" s="59">
        <v>59</v>
      </c>
      <c r="I13" s="60">
        <v>1</v>
      </c>
      <c r="J13" s="61">
        <f t="shared" ref="J13:L17" si="2">IF(COUNT($G$13:$G$15)&gt;0,D13/AVERAGE($G$13:$G$15),0)</f>
        <v>1.1481481481481481</v>
      </c>
      <c r="K13" s="61">
        <f t="shared" si="2"/>
        <v>0</v>
      </c>
      <c r="L13" s="62">
        <f>IF(COUNT($G$13:$G$15)&gt;0,F13/AVERAGE($G$13:$G$15),0)</f>
        <v>1.0925925925925926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40</v>
      </c>
      <c r="E14" s="66"/>
      <c r="F14" s="67">
        <v>11</v>
      </c>
      <c r="G14" s="68">
        <v>44</v>
      </c>
      <c r="I14" s="69">
        <v>2</v>
      </c>
      <c r="J14" s="70">
        <f t="shared" si="2"/>
        <v>0.7407407407407407</v>
      </c>
      <c r="K14" s="70">
        <f t="shared" si="2"/>
        <v>0</v>
      </c>
      <c r="L14" s="71">
        <f t="shared" si="2"/>
        <v>0.20370370370370369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79.370052598410027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11</v>
      </c>
      <c r="E15" s="66"/>
      <c r="F15" s="67">
        <v>0</v>
      </c>
      <c r="G15" s="72">
        <v>59</v>
      </c>
      <c r="I15" s="69">
        <v>3</v>
      </c>
      <c r="J15" s="70">
        <f t="shared" si="2"/>
        <v>0.20370370370370369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1.1635069423999815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3</v>
      </c>
      <c r="E16" s="66"/>
      <c r="F16" s="67">
        <v>0</v>
      </c>
      <c r="G16" s="16"/>
      <c r="I16" s="69">
        <v>4</v>
      </c>
      <c r="J16" s="70">
        <f t="shared" si="2"/>
        <v>5.5555555555555552E-2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56</v>
      </c>
      <c r="E21" s="57"/>
      <c r="F21" s="58">
        <v>26</v>
      </c>
      <c r="G21" s="82">
        <v>44</v>
      </c>
      <c r="I21" s="60">
        <v>1</v>
      </c>
      <c r="J21" s="61">
        <f t="shared" ref="J21:L25" si="4">IF(COUNT($G$21:$G$23)&gt;0, D21/AVERAGE($G$21:$G$23), 0)</f>
        <v>1.2537313432835822</v>
      </c>
      <c r="K21" s="61">
        <f t="shared" si="4"/>
        <v>0</v>
      </c>
      <c r="L21" s="62">
        <f t="shared" si="4"/>
        <v>0.58208955223880599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>
        <v>34</v>
      </c>
      <c r="E22" s="66"/>
      <c r="F22" s="67">
        <v>10</v>
      </c>
      <c r="G22" s="83">
        <v>38</v>
      </c>
      <c r="I22" s="69">
        <v>2</v>
      </c>
      <c r="J22" s="70">
        <f t="shared" si="4"/>
        <v>0.76119402985074636</v>
      </c>
      <c r="K22" s="70">
        <f t="shared" si="4"/>
        <v>0</v>
      </c>
      <c r="L22" s="71">
        <f t="shared" si="4"/>
        <v>0.22388059701492538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58.607884440962614</v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12</v>
      </c>
      <c r="E23" s="66"/>
      <c r="F23" s="67">
        <v>1</v>
      </c>
      <c r="G23" s="84">
        <v>52</v>
      </c>
      <c r="I23" s="69">
        <v>3</v>
      </c>
      <c r="J23" s="70">
        <f t="shared" si="4"/>
        <v>0.26865671641791045</v>
      </c>
      <c r="K23" s="70">
        <f t="shared" si="4"/>
        <v>0</v>
      </c>
      <c r="L23" s="71">
        <f t="shared" si="4"/>
        <v>2.2388059701492539E-2</v>
      </c>
      <c r="M23" s="64"/>
      <c r="N23" s="121">
        <f t="shared" si="5"/>
        <v>1.3036297268079946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2</v>
      </c>
      <c r="E24" s="66"/>
      <c r="F24" s="67">
        <v>0</v>
      </c>
      <c r="G24" s="86"/>
      <c r="I24" s="69">
        <v>4</v>
      </c>
      <c r="J24" s="70">
        <f t="shared" si="4"/>
        <v>4.4776119402985079E-2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/>
      <c r="J28" s="135"/>
      <c r="L28" s="115" t="s">
        <v>25</v>
      </c>
      <c r="M28" s="166">
        <v>2436490</v>
      </c>
      <c r="N28" s="167"/>
      <c r="O28" s="181">
        <v>45046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48</v>
      </c>
      <c r="J30" s="162"/>
      <c r="L30" s="116" t="s">
        <v>30</v>
      </c>
      <c r="M30" s="168">
        <v>2441909</v>
      </c>
      <c r="N30" s="169"/>
      <c r="O30" s="182">
        <v>45204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49</v>
      </c>
      <c r="J31" s="162"/>
      <c r="L31" s="116" t="s">
        <v>27</v>
      </c>
      <c r="M31" s="168" t="s">
        <v>45</v>
      </c>
      <c r="N31" s="169"/>
      <c r="O31" s="182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50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47</v>
      </c>
      <c r="N33" s="177"/>
      <c r="O33" s="180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46</v>
      </c>
      <c r="N35" s="135"/>
      <c r="O35" s="134">
        <v>45069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/>
      <c r="N36" s="162"/>
      <c r="O36" s="134"/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33</v>
      </c>
      <c r="J37" s="160"/>
      <c r="L37" s="117" t="s">
        <v>1</v>
      </c>
      <c r="M37" s="159" t="s">
        <v>57</v>
      </c>
      <c r="N37" s="160"/>
      <c r="O37" s="134">
        <v>45069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2023-01-20T10:10:01Z</cp:lastPrinted>
  <dcterms:created xsi:type="dcterms:W3CDTF">2008-12-02T14:50:07Z</dcterms:created>
  <dcterms:modified xsi:type="dcterms:W3CDTF">2023-01-23T12:53:28Z</dcterms:modified>
</cp:coreProperties>
</file>