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74996405-84CF-4F53-8586-2A6E55A1CA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N25" i="9" s="1"/>
  <c r="L23" i="9"/>
  <c r="K23" i="9"/>
  <c r="J23" i="9"/>
  <c r="L22" i="9"/>
  <c r="P23" i="9" s="1"/>
  <c r="K22" i="9"/>
  <c r="J22" i="9"/>
  <c r="L21" i="9"/>
  <c r="P21" i="9" s="1"/>
  <c r="K21" i="9"/>
  <c r="O22" i="9" s="1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17" i="9" l="1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<sst xmlns="http://schemas.openxmlformats.org/spreadsheetml/2006/main" count="89" uniqueCount="53">
  <si>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</si>
  <si>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</si>
  <si>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</si>
  <si>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</si>
  <si>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</si>
  <si>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</si>
  <si>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</si>
  <si>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</si>
  <si>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</si>
  <si>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</si>
  <si>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</si>
  <si>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</si>
  <si>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</si>
  <si>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</si>
  <si>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</si>
  <si>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</si>
  <si>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</si>
  <si>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</si>
  <si>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</si>
  <si>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</si>
  <si>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</si>
  <si>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</si>
  <si>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</si>
  <si>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</si>
  <si>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</si>
  <si>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</si>
  <si>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</si>
  <si>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</si>
  <si>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</si>
  <si>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</si>
  <si>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</si>
  <si>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</si>
  <si>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</si>
  <si>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</si>
  <si>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</si>
  <si>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</si>
  <si>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</si>
  <si>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</si>
  <si>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</si>
  <si>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</si>
  <si>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</si>
  <si>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</si>
  <si>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</si>
  <si>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</si>
  <si>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</si>
  <si>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H230420320</t>
  </si>
  <si>
    <t>CB60816</t>
  </si>
  <si>
    <t>2437704H</t>
  </si>
  <si>
    <t>100B0512</t>
  </si>
  <si>
    <t>H220920683 P1</t>
  </si>
  <si>
    <t>LRAC2956</t>
  </si>
  <si>
    <t>SLBX6824</t>
  </si>
  <si>
    <t>Hodan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</si>
</sst>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65" fontId="1" fillId="0" borderId="29" xfId="0" applyNumberFormat="1" applyFont="1" applyBorder="1" applyAlignment="1" applyProtection="1">
      <alignment horizontal="center" vertical="center"/>
      <protection locked="0"/>
    </xf>
    <xf numFmtId="165" fontId="1" fillId="0" borderId="52" xfId="0" applyNumberFormat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1.1746031746031746</c:v>
                </c:pt>
                <c:pt idx="1">
                  <c:v>0.96825396825396826</c:v>
                </c:pt>
                <c:pt idx="2">
                  <c:v>0.60317460317460314</c:v>
                </c:pt>
                <c:pt idx="3">
                  <c:v>3.1746031746031744E-2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0.82539682539682535</c:v>
                </c:pt>
                <c:pt idx="1">
                  <c:v>1.0476190476190477</c:v>
                </c:pt>
                <c:pt idx="2">
                  <c:v>0.5714285714285714</c:v>
                </c:pt>
                <c:pt idx="3">
                  <c:v>1.5873015873015872E-2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1.0952380952380953</c:v>
                </c:pt>
                <c:pt idx="1">
                  <c:v>0.44444444444444442</c:v>
                </c:pt>
                <c:pt idx="2">
                  <c:v>9.5238095238095233E-2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14" sqref="F1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9" t="s">
        <v>3</v>
      </c>
      <c r="C2" s="190"/>
      <c r="D2" s="194" t="s">
        <v>45</v>
      </c>
      <c r="E2" s="195"/>
      <c r="F2" s="195"/>
      <c r="G2" s="196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7" t="s">
        <v>10</v>
      </c>
      <c r="C3" s="188"/>
      <c r="D3" s="191">
        <v>1</v>
      </c>
      <c r="E3" s="192"/>
      <c r="F3" s="192"/>
      <c r="G3" s="193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3" t="s">
        <v>40</v>
      </c>
      <c r="E4" s="204"/>
      <c r="F4" s="204" t="s">
        <v>42</v>
      </c>
      <c r="G4" s="205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9" t="s">
        <v>39</v>
      </c>
      <c r="C5" s="190"/>
      <c r="D5" s="154" t="s">
        <v>44</v>
      </c>
      <c r="E5" s="155"/>
      <c r="F5" s="155">
        <v>45002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9" t="s">
        <v>38</v>
      </c>
      <c r="C6" s="200"/>
      <c r="D6" s="212" t="s">
        <v>52</v>
      </c>
      <c r="E6" s="153"/>
      <c r="F6" s="153">
        <v>45005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1" t="s">
        <v>37</v>
      </c>
      <c r="C7" s="202"/>
      <c r="D7" s="213" t="s">
        <v>44</v>
      </c>
      <c r="E7" s="152"/>
      <c r="F7" s="152">
        <v>45005</v>
      </c>
      <c r="G7" s="158"/>
      <c r="I7" s="33" t="s">
        <v>4</v>
      </c>
      <c r="J7" s="34">
        <f>IF(N13&lt;&gt;"", LEFT(N13, 7), IF(J17&gt;50%, N17, MAX(N14:N17)))</f>
        <v>3.2110368152967794</v>
      </c>
      <c r="K7" s="34">
        <f>IF(O13&lt;&gt;"", LEFT(O13, 7), IF(K17&gt;50%, O17, MAX(O14:O17)))</f>
        <v>29.877738499260957</v>
      </c>
      <c r="L7" s="35">
        <f>IF(P13&lt;&gt;"", LEFT(P13, 7), IF(L17&gt;50%, P17, MAX(P14:P17)))</f>
        <v>94.254548509235846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6" t="s">
        <v>41</v>
      </c>
      <c r="C8" s="207"/>
      <c r="D8" s="208"/>
      <c r="E8" s="209"/>
      <c r="F8" s="159"/>
      <c r="G8" s="160"/>
      <c r="I8" s="30" t="s">
        <v>5</v>
      </c>
      <c r="J8" s="36">
        <f>IF(N21&lt;&gt;"", LEFT(N21, 7), IF(J25&gt;50%, N25, MAX(N22:N25)))</f>
        <v>0</v>
      </c>
      <c r="K8" s="36">
        <f>IF(O21&lt;&gt;"", LEFT(O21, 7), IF(K25&gt;50%, O25, MAX(O22:O25)))</f>
        <v>0</v>
      </c>
      <c r="L8" s="37">
        <f>IF(P21&lt;&gt;"", LEFT(P21, 7), IF(L25&gt;50%, P25, MAX(P22:P25)))</f>
        <v>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74</v>
      </c>
      <c r="E13" s="57">
        <v>52</v>
      </c>
      <c r="F13" s="58">
        <v>69</v>
      </c>
      <c r="G13" s="59">
        <v>70</v>
      </c>
      <c r="I13" s="60">
        <v>1</v>
      </c>
      <c r="J13" s="61">
        <f t="shared" ref="J13:L17" si="2">IF(COUNT($G$13:$G$15)&gt;0,D13/AVERAGE($G$13:$G$15),0)</f>
        <v>1.1746031746031746</v>
      </c>
      <c r="K13" s="61">
        <f t="shared" si="2"/>
        <v>0.82539682539682535</v>
      </c>
      <c r="L13" s="62">
        <f>IF(COUNT($G$13:$G$15)&gt;0,F13/AVERAGE($G$13:$G$15),0)</f>
        <v>1.0952380952380953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61</v>
      </c>
      <c r="E14" s="66">
        <v>66</v>
      </c>
      <c r="F14" s="67">
        <v>28</v>
      </c>
      <c r="G14" s="68">
        <v>56</v>
      </c>
      <c r="I14" s="69">
        <v>2</v>
      </c>
      <c r="J14" s="70">
        <f t="shared" si="2"/>
        <v>0.96825396825396826</v>
      </c>
      <c r="K14" s="70">
        <f t="shared" si="2"/>
        <v>1.0476190476190477</v>
      </c>
      <c r="L14" s="71">
        <f t="shared" si="2"/>
        <v>0.44444444444444442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94.254548509235846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38</v>
      </c>
      <c r="E15" s="66">
        <v>36</v>
      </c>
      <c r="F15" s="67">
        <v>6</v>
      </c>
      <c r="G15" s="72"/>
      <c r="I15" s="69">
        <v>3</v>
      </c>
      <c r="J15" s="70">
        <f t="shared" si="2"/>
        <v>0.60317460317460314</v>
      </c>
      <c r="K15" s="70">
        <f t="shared" si="2"/>
        <v>0.5714285714285714</v>
      </c>
      <c r="L15" s="71">
        <f t="shared" si="2"/>
        <v>9.5238095238095233E-2</v>
      </c>
      <c r="M15" s="63"/>
      <c r="N15" s="121" t="str">
        <f t="shared" si="3"/>
        <v/>
      </c>
      <c r="O15" s="122" t="str">
        <f t="shared" si="3"/>
        <v/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1</v>
      </c>
      <c r="F16" s="67">
        <v>0</v>
      </c>
      <c r="G16" s="16"/>
      <c r="I16" s="69">
        <v>4</v>
      </c>
      <c r="J16" s="70">
        <f t="shared" si="2"/>
        <v>3.1746031746031744E-2</v>
      </c>
      <c r="K16" s="70">
        <f t="shared" si="2"/>
        <v>1.5873015873015872E-2</v>
      </c>
      <c r="L16" s="71">
        <f t="shared" si="2"/>
        <v>0</v>
      </c>
      <c r="M16" s="63"/>
      <c r="N16" s="121">
        <f t="shared" si="3"/>
        <v>3.2110368152967794</v>
      </c>
      <c r="O16" s="122">
        <f t="shared" si="3"/>
        <v>29.877738499260957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/>
      <c r="E21" s="57"/>
      <c r="F21" s="58"/>
      <c r="G21" s="82"/>
      <c r="I21" s="60">
        <v>1</v>
      </c>
      <c r="J21" s="61">
        <f t="shared" ref="J21:L25" si="4">IF(COUNT($G$21:$G$23)&gt;0, D21/AVERAGE($G$21:$G$23), 0)</f>
        <v>0</v>
      </c>
      <c r="K21" s="61">
        <f t="shared" si="4"/>
        <v>0</v>
      </c>
      <c r="L21" s="62">
        <f t="shared" si="4"/>
        <v>0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/>
      <c r="E22" s="66"/>
      <c r="F22" s="67"/>
      <c r="G22" s="83"/>
      <c r="I22" s="69">
        <v>2</v>
      </c>
      <c r="J22" s="70">
        <f t="shared" si="4"/>
        <v>0</v>
      </c>
      <c r="K22" s="70">
        <f t="shared" si="4"/>
        <v>0</v>
      </c>
      <c r="L22" s="71">
        <f t="shared" si="4"/>
        <v>0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/>
      <c r="E23" s="66"/>
      <c r="F23" s="67"/>
      <c r="G23" s="84"/>
      <c r="I23" s="69">
        <v>3</v>
      </c>
      <c r="J23" s="70">
        <f t="shared" si="4"/>
        <v>0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/>
      <c r="E24" s="66"/>
      <c r="F24" s="67"/>
      <c r="G24" s="86"/>
      <c r="I24" s="69">
        <v>4</v>
      </c>
      <c r="J24" s="70">
        <f t="shared" si="4"/>
        <v>0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/>
      <c r="E25" s="74"/>
      <c r="F25" s="75"/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1" t="s">
        <v>29</v>
      </c>
      <c r="J27" s="182"/>
      <c r="L27" s="114"/>
      <c r="M27" s="175" t="s">
        <v>32</v>
      </c>
      <c r="N27" s="176"/>
      <c r="O27" s="175" t="s">
        <v>33</v>
      </c>
      <c r="P27" s="17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7"/>
      <c r="J28" s="178"/>
      <c r="L28" s="115" t="s">
        <v>25</v>
      </c>
      <c r="M28" s="179">
        <v>2453596</v>
      </c>
      <c r="N28" s="168"/>
      <c r="O28" s="167">
        <v>45323</v>
      </c>
      <c r="P28" s="16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1"/>
      <c r="J29" s="172"/>
      <c r="L29" s="116" t="s">
        <v>26</v>
      </c>
      <c r="M29" s="180" t="s">
        <v>47</v>
      </c>
      <c r="N29" s="170"/>
      <c r="O29" s="169">
        <v>46327</v>
      </c>
      <c r="P29" s="17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1" t="s">
        <v>46</v>
      </c>
      <c r="J30" s="172"/>
      <c r="L30" s="116" t="s">
        <v>30</v>
      </c>
      <c r="M30" s="180">
        <v>2441911</v>
      </c>
      <c r="N30" s="170"/>
      <c r="O30" s="169">
        <v>45199</v>
      </c>
      <c r="P30" s="17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1"/>
      <c r="J31" s="172"/>
      <c r="L31" s="116" t="s">
        <v>27</v>
      </c>
      <c r="M31" s="180" t="s">
        <v>48</v>
      </c>
      <c r="N31" s="170"/>
      <c r="O31" s="169">
        <v>45233</v>
      </c>
      <c r="P31" s="170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3"/>
      <c r="J32" s="174"/>
      <c r="L32" s="117" t="s">
        <v>24</v>
      </c>
      <c r="M32" s="165"/>
      <c r="N32" s="166"/>
      <c r="O32" s="165"/>
      <c r="P32" s="16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4" t="s">
        <v>31</v>
      </c>
      <c r="M33" s="186" t="s">
        <v>49</v>
      </c>
      <c r="N33" s="162"/>
      <c r="O33" s="161">
        <v>45083</v>
      </c>
      <c r="P33" s="162"/>
      <c r="Q33" s="16"/>
    </row>
    <row r="34" spans="2:17" s="15" customFormat="1" ht="12.95" customHeight="1" thickBot="1" x14ac:dyDescent="0.25">
      <c r="B34" s="197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5"/>
      <c r="M34" s="163"/>
      <c r="N34" s="164"/>
      <c r="O34" s="163"/>
      <c r="P34" s="164"/>
      <c r="Q34" s="16"/>
    </row>
    <row r="35" spans="2:17" s="15" customFormat="1" ht="12.95" customHeight="1" thickBot="1" x14ac:dyDescent="0.25">
      <c r="B35" s="198"/>
      <c r="C35" s="102" t="s">
        <v>9</v>
      </c>
      <c r="D35" s="103">
        <v>40</v>
      </c>
      <c r="E35" s="103">
        <v>30</v>
      </c>
      <c r="F35" s="104">
        <v>400</v>
      </c>
      <c r="I35" s="181" t="s">
        <v>34</v>
      </c>
      <c r="J35" s="182"/>
      <c r="L35" s="115" t="s">
        <v>6</v>
      </c>
      <c r="M35" s="177" t="s">
        <v>50</v>
      </c>
      <c r="N35" s="178"/>
      <c r="O35" s="183">
        <v>45069</v>
      </c>
      <c r="P35" s="178"/>
      <c r="Q35" s="16"/>
    </row>
    <row r="36" spans="2:17" s="15" customFormat="1" ht="12.95" customHeight="1" thickBot="1" x14ac:dyDescent="0.25">
      <c r="B36" s="197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3">
        <v>44284</v>
      </c>
      <c r="J36" s="178"/>
      <c r="L36" s="116" t="s">
        <v>0</v>
      </c>
      <c r="M36" s="171">
        <v>74465</v>
      </c>
      <c r="N36" s="172"/>
      <c r="O36" s="183">
        <v>45082</v>
      </c>
      <c r="P36" s="178"/>
      <c r="Q36" s="16"/>
    </row>
    <row r="37" spans="2:17" s="15" customFormat="1" ht="12.95" customHeight="1" thickBot="1" x14ac:dyDescent="0.25">
      <c r="B37" s="198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3">
        <v>14</v>
      </c>
      <c r="J37" s="174"/>
      <c r="L37" s="117" t="s">
        <v>1</v>
      </c>
      <c r="M37" s="173" t="s">
        <v>51</v>
      </c>
      <c r="N37" s="174"/>
      <c r="O37" s="183">
        <v>45069</v>
      </c>
      <c r="P37" s="178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0" t="s">
        <v>43</v>
      </c>
      <c r="D3" s="210"/>
      <c r="E3" s="210"/>
      <c r="F3" s="210"/>
      <c r="G3" s="210"/>
      <c r="H3" s="210"/>
      <c r="I3" s="1"/>
      <c r="J3" s="211" t="s">
        <v>4</v>
      </c>
      <c r="K3" s="211"/>
      <c r="L3" s="211"/>
      <c r="M3" s="211"/>
      <c r="N3" s="211"/>
      <c r="O3" s="211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2023-03-20T13:26:11Z</dcterms:modified>
</cp:coreProperties>
</file>