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F7EE4B6-67A8-4118-9853-97476F90EA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<sst xmlns="http://schemas.openxmlformats.org/spreadsheetml/2006/main" count="96" uniqueCount="58">
  <si>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</si>
  <si>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</si>
  <si>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</si>
  <si>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</si>
  <si>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</si>
  <si>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</si>
  <si>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</si>
  <si>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</si>
  <si>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</si>
  <si>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</si>
  <si>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</si>
  <si>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</si>
  <si>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</si>
  <si>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</si>
  <si>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</si>
  <si>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</si>
  <si>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</si>
  <si>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</si>
  <si>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</si>
  <si>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</si>
  <si>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</si>
  <si>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</si>
  <si>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</si>
  <si>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</si>
  <si>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</si>
  <si>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</si>
  <si>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</si>
  <si>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</si>
  <si>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</si>
  <si>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</si>
  <si>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</si>
  <si>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</si>
  <si>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</si>
  <si>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</si>
  <si>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</si>
  <si>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</si>
  <si>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</si>
  <si>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</si>
  <si>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</si>
  <si>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</si>
  <si>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</si>
  <si>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</si>
  <si>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</si>
  <si>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</si>
  <si>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</si>
  <si>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</si>
  <si>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</si>
  <si>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</si>
  <si>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</si>
  <si>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H231091181</t>
  </si>
  <si>
    <t>RP</t>
  </si>
  <si>
    <t>04th sept2023</t>
  </si>
  <si>
    <t>08th sept2023</t>
  </si>
  <si>
    <t>DA53471</t>
  </si>
  <si>
    <t>DD54212</t>
  </si>
  <si>
    <t>BL52582</t>
  </si>
  <si>
    <t>2534390H</t>
  </si>
  <si>
    <t>100B0037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</si>
</sst>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1.1115107913669064</c:v>
                </c:pt>
                <c:pt idx="1">
                  <c:v>0.91726618705035967</c:v>
                </c:pt>
                <c:pt idx="2">
                  <c:v>0.53956834532374098</c:v>
                </c:pt>
                <c:pt idx="3">
                  <c:v>1.0791366906474819E-2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1.2376681614349776</c:v>
                </c:pt>
                <c:pt idx="1">
                  <c:v>1.0358744394618835</c:v>
                </c:pt>
                <c:pt idx="2">
                  <c:v>0.94170403587443952</c:v>
                </c:pt>
                <c:pt idx="3">
                  <c:v>1.1434977578475336</c:v>
                </c:pt>
                <c:pt idx="4">
                  <c:v>0.91479820627802699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1.2086330935251799</c:v>
                </c:pt>
                <c:pt idx="1">
                  <c:v>0.99280575539568339</c:v>
                </c:pt>
                <c:pt idx="2">
                  <c:v>0.64748201438848918</c:v>
                </c:pt>
                <c:pt idx="3">
                  <c:v>2.1582733812949638E-2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1.0493273542600898</c:v>
                </c:pt>
                <c:pt idx="1">
                  <c:v>0.78026905829596416</c:v>
                </c:pt>
                <c:pt idx="2">
                  <c:v>1.3452914798206279E-2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0.99280575539568339</c:v>
                </c:pt>
                <c:pt idx="1">
                  <c:v>0.49640287769784169</c:v>
                </c:pt>
                <c:pt idx="2">
                  <c:v>2.1582733812949638E-2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1.0896860986547086</c:v>
                </c:pt>
                <c:pt idx="1">
                  <c:v>0.88789237668161436</c:v>
                </c:pt>
                <c:pt idx="2">
                  <c:v>1.3452914798206279E-2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5" sqref="F2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49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4" t="s">
        <v>50</v>
      </c>
      <c r="E5" s="153"/>
      <c r="F5" s="155" t="s">
        <v>51</v>
      </c>
      <c r="G5" s="15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50</v>
      </c>
      <c r="E6" s="153"/>
      <c r="F6" s="157" t="s">
        <v>52</v>
      </c>
      <c r="G6" s="158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50</v>
      </c>
      <c r="E7" s="153"/>
      <c r="F7" s="157" t="s">
        <v>52</v>
      </c>
      <c r="G7" s="158"/>
      <c r="I7" s="33" t="s">
        <v>4</v>
      </c>
      <c r="J7" s="34">
        <f>IF(N13&lt;&gt;"", LEFT(N13, 7), IF(J17&gt;50%, N17, MAX(N14:N17)))</f>
        <v>2.7732697649521469</v>
      </c>
      <c r="K7" s="34">
        <f>IF(O13&lt;&gt;"", LEFT(O13, 7), IF(K17&gt;50%, O17, MAX(O14:O17)))</f>
        <v>34.658097510428377</v>
      </c>
      <c r="L7" s="35">
        <f>IF(P13&lt;&gt;"", LEFT(P13, 7), IF(L17&gt;50%, P17, MAX(P14:P17)))</f>
        <v>99.498978753888593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9"/>
      <c r="G8" s="160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10.373640270318763</v>
      </c>
      <c r="L8" s="37">
        <f>IF(P21&lt;&gt;"", LEFT(P21, 7), IF(L25&gt;50%, P25, MAX(P22:P25)))</f>
        <v>135.99840613647456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103</v>
      </c>
      <c r="E13" s="57">
        <v>112</v>
      </c>
      <c r="F13" s="58">
        <v>92</v>
      </c>
      <c r="G13" s="59">
        <v>96</v>
      </c>
      <c r="I13" s="60">
        <v>1</v>
      </c>
      <c r="J13" s="61">
        <f t="shared" ref="J13:L17" si="2">IF(COUNT($G$13:$G$15)&gt;0,D13/AVERAGE($G$13:$G$15),0)</f>
        <v>1.1115107913669064</v>
      </c>
      <c r="K13" s="61">
        <f t="shared" si="2"/>
        <v>1.2086330935251799</v>
      </c>
      <c r="L13" s="62">
        <f>IF(COUNT($G$13:$G$15)&gt;0,F13/AVERAGE($G$13:$G$15),0)</f>
        <v>0.99280575539568339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85</v>
      </c>
      <c r="E14" s="66">
        <v>92</v>
      </c>
      <c r="F14" s="67">
        <v>46</v>
      </c>
      <c r="G14" s="68">
        <v>95</v>
      </c>
      <c r="I14" s="69">
        <v>2</v>
      </c>
      <c r="J14" s="70">
        <f t="shared" si="2"/>
        <v>0.91726618705035967</v>
      </c>
      <c r="K14" s="70">
        <f t="shared" si="2"/>
        <v>0.99280575539568339</v>
      </c>
      <c r="L14" s="71">
        <f t="shared" si="2"/>
        <v>0.49640287769784169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99.498978753888593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50</v>
      </c>
      <c r="E15" s="66">
        <v>60</v>
      </c>
      <c r="F15" s="67">
        <v>2</v>
      </c>
      <c r="G15" s="72">
        <v>87</v>
      </c>
      <c r="I15" s="69">
        <v>3</v>
      </c>
      <c r="J15" s="70">
        <f t="shared" si="2"/>
        <v>0.53956834532374098</v>
      </c>
      <c r="K15" s="70">
        <f t="shared" si="2"/>
        <v>0.64748201438848918</v>
      </c>
      <c r="L15" s="71">
        <f t="shared" si="2"/>
        <v>2.1582733812949638E-2</v>
      </c>
      <c r="M15" s="63"/>
      <c r="N15" s="121" t="str">
        <f t="shared" si="3"/>
        <v/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>
        <v>2</v>
      </c>
      <c r="F16" s="67">
        <v>0</v>
      </c>
      <c r="G16" s="16"/>
      <c r="I16" s="69">
        <v>4</v>
      </c>
      <c r="J16" s="70">
        <f t="shared" si="2"/>
        <v>1.0791366906474819E-2</v>
      </c>
      <c r="K16" s="70">
        <f t="shared" si="2"/>
        <v>2.1582733812949638E-2</v>
      </c>
      <c r="L16" s="71">
        <f t="shared" si="2"/>
        <v>0</v>
      </c>
      <c r="M16" s="63"/>
      <c r="N16" s="121">
        <f t="shared" si="3"/>
        <v>2.7732697649521469</v>
      </c>
      <c r="O16" s="122">
        <f t="shared" si="3"/>
        <v>34.658097510428377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92</v>
      </c>
      <c r="E21" s="57">
        <v>78</v>
      </c>
      <c r="F21" s="58">
        <v>81</v>
      </c>
      <c r="G21" s="82">
        <v>81</v>
      </c>
      <c r="I21" s="60">
        <v>1</v>
      </c>
      <c r="J21" s="61">
        <f t="shared" ref="J21:L25" si="4">IF(COUNT($G$21:$G$23)&gt;0, D21/AVERAGE($G$21:$G$23), 0)</f>
        <v>1.2376681614349776</v>
      </c>
      <c r="K21" s="61">
        <f t="shared" si="4"/>
        <v>1.0493273542600898</v>
      </c>
      <c r="L21" s="62">
        <f t="shared" si="4"/>
        <v>1.0896860986547086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77</v>
      </c>
      <c r="E22" s="66">
        <v>58</v>
      </c>
      <c r="F22" s="67">
        <v>66</v>
      </c>
      <c r="G22" s="83">
        <v>73</v>
      </c>
      <c r="I22" s="69">
        <v>2</v>
      </c>
      <c r="J22" s="70">
        <f t="shared" si="4"/>
        <v>1.0358744394618835</v>
      </c>
      <c r="K22" s="70">
        <f t="shared" si="4"/>
        <v>0.78026905829596416</v>
      </c>
      <c r="L22" s="71">
        <f t="shared" si="4"/>
        <v>0.88789237668161436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70</v>
      </c>
      <c r="E23" s="66">
        <v>1</v>
      </c>
      <c r="F23" s="67">
        <v>1</v>
      </c>
      <c r="G23" s="84">
        <v>69</v>
      </c>
      <c r="I23" s="69">
        <v>3</v>
      </c>
      <c r="J23" s="70">
        <f t="shared" si="4"/>
        <v>0.94170403587443952</v>
      </c>
      <c r="K23" s="70">
        <f t="shared" si="4"/>
        <v>1.3452914798206279E-2</v>
      </c>
      <c r="L23" s="71">
        <f t="shared" si="4"/>
        <v>1.3452914798206279E-2</v>
      </c>
      <c r="M23" s="64"/>
      <c r="N23" s="121" t="str">
        <f t="shared" si="5"/>
        <v/>
      </c>
      <c r="O23" s="130">
        <f t="shared" si="5"/>
        <v>10.373640270318763</v>
      </c>
      <c r="P23" s="131">
        <f t="shared" si="5"/>
        <v>135.99840613647456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85</v>
      </c>
      <c r="E24" s="66">
        <v>0</v>
      </c>
      <c r="F24" s="67">
        <v>0</v>
      </c>
      <c r="G24" s="86"/>
      <c r="I24" s="69">
        <v>4</v>
      </c>
      <c r="J24" s="70">
        <f t="shared" si="4"/>
        <v>1.1434977578475336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68</v>
      </c>
      <c r="E25" s="74">
        <v>0</v>
      </c>
      <c r="F25" s="75">
        <v>0</v>
      </c>
      <c r="G25" s="86"/>
      <c r="I25" s="76">
        <v>5</v>
      </c>
      <c r="J25" s="87">
        <f t="shared" si="4"/>
        <v>0.91479820627802699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14"/>
      <c r="M27" s="175" t="s">
        <v>32</v>
      </c>
      <c r="N27" s="176"/>
      <c r="O27" s="175" t="s">
        <v>33</v>
      </c>
      <c r="P27" s="17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7" t="s">
        <v>44</v>
      </c>
      <c r="J28" s="178"/>
      <c r="L28" s="115" t="s">
        <v>25</v>
      </c>
      <c r="M28" s="179">
        <v>2436516</v>
      </c>
      <c r="N28" s="168"/>
      <c r="O28" s="167">
        <v>45231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1" t="s">
        <v>53</v>
      </c>
      <c r="J29" s="172"/>
      <c r="L29" s="116" t="s">
        <v>26</v>
      </c>
      <c r="M29" s="180" t="s">
        <v>56</v>
      </c>
      <c r="N29" s="170"/>
      <c r="O29" s="169">
        <v>46753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1" t="s">
        <v>45</v>
      </c>
      <c r="J30" s="172"/>
      <c r="L30" s="116" t="s">
        <v>30</v>
      </c>
      <c r="M30" s="180">
        <v>2582827</v>
      </c>
      <c r="N30" s="170"/>
      <c r="O30" s="169">
        <v>45383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1" t="s">
        <v>55</v>
      </c>
      <c r="J31" s="172"/>
      <c r="L31" s="116" t="s">
        <v>27</v>
      </c>
      <c r="M31" s="180" t="s">
        <v>57</v>
      </c>
      <c r="N31" s="170"/>
      <c r="O31" s="169">
        <v>45401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3" t="s">
        <v>54</v>
      </c>
      <c r="J32" s="174"/>
      <c r="L32" s="117" t="s">
        <v>24</v>
      </c>
      <c r="M32" s="165">
        <v>45114</v>
      </c>
      <c r="N32" s="166"/>
      <c r="O32" s="165">
        <v>45329</v>
      </c>
      <c r="P32" s="16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4" t="s">
        <v>31</v>
      </c>
      <c r="M33" s="186" t="s">
        <v>48</v>
      </c>
      <c r="N33" s="162"/>
      <c r="O33" s="161">
        <v>45262</v>
      </c>
      <c r="P33" s="162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5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81" t="s">
        <v>34</v>
      </c>
      <c r="J35" s="182"/>
      <c r="L35" s="115" t="s">
        <v>6</v>
      </c>
      <c r="M35" s="177" t="s">
        <v>46</v>
      </c>
      <c r="N35" s="178"/>
      <c r="O35" s="183">
        <v>45227</v>
      </c>
      <c r="P35" s="178"/>
      <c r="Q35" s="16"/>
    </row>
    <row r="36" spans="2:17" s="15" customFormat="1" ht="12.95" customHeight="1" thickBot="1" x14ac:dyDescent="0.25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3">
        <v>44284</v>
      </c>
      <c r="J36" s="178"/>
      <c r="L36" s="116" t="s">
        <v>0</v>
      </c>
      <c r="M36" s="171">
        <v>74465</v>
      </c>
      <c r="N36" s="172"/>
      <c r="O36" s="183">
        <v>45227</v>
      </c>
      <c r="P36" s="178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3">
        <v>24</v>
      </c>
      <c r="J37" s="174"/>
      <c r="L37" s="117" t="s">
        <v>1</v>
      </c>
      <c r="M37" s="173" t="s">
        <v>47</v>
      </c>
      <c r="N37" s="174"/>
      <c r="O37" s="183">
        <v>45227</v>
      </c>
      <c r="P37" s="178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2023-08-04T09:28:21Z</cp:lastPrinted>
  <dcterms:created xsi:type="dcterms:W3CDTF">2008-12-02T14:50:07Z</dcterms:created>
  <dcterms:modified xsi:type="dcterms:W3CDTF">2023-09-08T11:31:01Z</dcterms:modified>
</cp:coreProperties>
</file>