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EA8F914-E6B3-40BA-96A9-161801B670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<sst xmlns="http://schemas.openxmlformats.org/spreadsheetml/2006/main" count="92" uniqueCount="55">
  <si>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</si>
  <si>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</si>
  <si>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</si>
  <si>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</si>
  <si>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</si>
  <si>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</si>
  <si>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</si>
  <si>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</si>
  <si>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</si>
  <si>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</si>
  <si>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</si>
  <si>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</si>
  <si>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</si>
  <si>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</si>
  <si>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</si>
  <si>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</si>
  <si>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</si>
  <si>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</si>
  <si>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</si>
  <si>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</si>
  <si>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</si>
  <si>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</si>
  <si>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</si>
  <si>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</si>
  <si>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</si>
  <si>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</si>
  <si>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</si>
  <si>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</si>
  <si>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</si>
  <si>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</si>
  <si>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</si>
  <si>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</si>
  <si>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</si>
  <si>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</si>
  <si>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</si>
  <si>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</si>
  <si>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</si>
  <si>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</si>
  <si>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</si>
  <si>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</si>
  <si>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</si>
  <si>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</si>
  <si>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</si>
  <si>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</si>
  <si>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</si>
  <si>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</si>
  <si>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</si>
  <si>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</si>
  <si>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</si>
  <si>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</si>
  <si>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</si>
  <si>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</si>
  <si>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</si>
  <si>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Iona</t>
  </si>
  <si>
    <t>H232020274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</si>
</sst>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0.89302325581395348</c:v>
                </c:pt>
                <c:pt idx="1">
                  <c:v>0.8651162790697674</c:v>
                </c:pt>
                <c:pt idx="2">
                  <c:v>0.34883720930232553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1.0476190476190477</c:v>
                </c:pt>
                <c:pt idx="1">
                  <c:v>1.0714285714285714</c:v>
                </c:pt>
                <c:pt idx="2">
                  <c:v>0.83333333333333337</c:v>
                </c:pt>
                <c:pt idx="3">
                  <c:v>1.0476190476190477</c:v>
                </c:pt>
                <c:pt idx="4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0.82325581395348835</c:v>
                </c:pt>
                <c:pt idx="1">
                  <c:v>0.68372093023255809</c:v>
                </c:pt>
                <c:pt idx="2">
                  <c:v>0.23720930232558138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0.90476190476190477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0.80930232558139525</c:v>
                </c:pt>
                <c:pt idx="1">
                  <c:v>0.19534883720930232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0.8571428571428571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3" sqref="E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54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3" t="s">
        <v>53</v>
      </c>
      <c r="E5" s="154"/>
      <c r="F5" s="154">
        <v>45083</v>
      </c>
      <c r="G5" s="15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3" t="s">
        <v>53</v>
      </c>
      <c r="E6" s="154"/>
      <c r="F6" s="152">
        <v>45086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3" t="s">
        <v>53</v>
      </c>
      <c r="E7" s="154"/>
      <c r="F7" s="152">
        <v>45086</v>
      </c>
      <c r="G7" s="156"/>
      <c r="I7" s="33" t="s">
        <v>4</v>
      </c>
      <c r="J7" s="34">
        <f>IF(N13&lt;&gt;"", LEFT(N13, 7), IF(J17&gt;50%, N17, MAX(N14:N17)))</f>
        <v>1.665947006223039</v>
      </c>
      <c r="K7" s="34">
        <f>IF(O13&lt;&gt;"", LEFT(O13, 7), IF(K17&gt;50%, O17, MAX(O14:O17)))</f>
        <v>11.056116796850837</v>
      </c>
      <c r="L7" s="35">
        <f>IF(P13&lt;&gt;"", LEFT(P13, 7), IF(L17&gt;50%, P17, MAX(P14:P17)))</f>
        <v>70.896577007388288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57"/>
      <c r="G8" s="158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4.171374544281357</v>
      </c>
      <c r="L8" s="37">
        <f>IF(P21&lt;&gt;"", LEFT(P21, 7), IF(L25&gt;50%, P25, MAX(P22:P25)))</f>
        <v>77.110541270397093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64</v>
      </c>
      <c r="E13" s="57">
        <v>59</v>
      </c>
      <c r="F13" s="58">
        <v>58</v>
      </c>
      <c r="G13" s="59">
        <v>75</v>
      </c>
      <c r="I13" s="60">
        <v>1</v>
      </c>
      <c r="J13" s="61">
        <f t="shared" ref="J13:L17" si="2">IF(COUNT($G$13:$G$15)&gt;0,D13/AVERAGE($G$13:$G$15),0)</f>
        <v>0.89302325581395348</v>
      </c>
      <c r="K13" s="61">
        <f t="shared" si="2"/>
        <v>0.82325581395348835</v>
      </c>
      <c r="L13" s="62">
        <f>IF(COUNT($G$13:$G$15)&gt;0,F13/AVERAGE($G$13:$G$15),0)</f>
        <v>0.80930232558139525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62</v>
      </c>
      <c r="E14" s="66">
        <v>49</v>
      </c>
      <c r="F14" s="67">
        <v>14</v>
      </c>
      <c r="G14" s="68">
        <v>74</v>
      </c>
      <c r="I14" s="69">
        <v>2</v>
      </c>
      <c r="J14" s="70">
        <f t="shared" si="2"/>
        <v>0.8651162790697674</v>
      </c>
      <c r="K14" s="70">
        <f t="shared" si="2"/>
        <v>0.68372093023255809</v>
      </c>
      <c r="L14" s="71">
        <f t="shared" si="2"/>
        <v>0.19534883720930232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70.896577007388288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25</v>
      </c>
      <c r="E15" s="66">
        <v>17</v>
      </c>
      <c r="F15" s="67">
        <v>0</v>
      </c>
      <c r="G15" s="72">
        <v>66</v>
      </c>
      <c r="I15" s="69">
        <v>3</v>
      </c>
      <c r="J15" s="70">
        <f t="shared" si="2"/>
        <v>0.34883720930232553</v>
      </c>
      <c r="K15" s="70">
        <f t="shared" si="2"/>
        <v>0.23720930232558138</v>
      </c>
      <c r="L15" s="71">
        <f t="shared" si="2"/>
        <v>0</v>
      </c>
      <c r="M15" s="63"/>
      <c r="N15" s="121">
        <f t="shared" si="3"/>
        <v>1.665947006223039</v>
      </c>
      <c r="O15" s="122">
        <f t="shared" si="3"/>
        <v>11.056116796850837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44</v>
      </c>
      <c r="E21" s="57">
        <v>38</v>
      </c>
      <c r="F21" s="58">
        <v>36</v>
      </c>
      <c r="G21" s="82">
        <v>41</v>
      </c>
      <c r="I21" s="60">
        <v>1</v>
      </c>
      <c r="J21" s="61">
        <f t="shared" ref="J21:L25" si="4">IF(COUNT($G$21:$G$23)&gt;0, D21/AVERAGE($G$21:$G$23), 0)</f>
        <v>1.0476190476190477</v>
      </c>
      <c r="K21" s="61">
        <f t="shared" si="4"/>
        <v>0.90476190476190477</v>
      </c>
      <c r="L21" s="62">
        <f t="shared" si="4"/>
        <v>0.8571428571428571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45</v>
      </c>
      <c r="E22" s="66">
        <v>14</v>
      </c>
      <c r="F22" s="67">
        <v>12</v>
      </c>
      <c r="G22" s="83">
        <v>48</v>
      </c>
      <c r="I22" s="69">
        <v>2</v>
      </c>
      <c r="J22" s="70">
        <f t="shared" si="4"/>
        <v>1.0714285714285714</v>
      </c>
      <c r="K22" s="70">
        <f t="shared" si="4"/>
        <v>0.33333333333333331</v>
      </c>
      <c r="L22" s="71">
        <f t="shared" si="4"/>
        <v>0.2857142857142857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4.171374544281357</v>
      </c>
      <c r="P22" s="131">
        <f t="shared" si="5"/>
        <v>77.110541270397093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35</v>
      </c>
      <c r="E23" s="66">
        <v>0</v>
      </c>
      <c r="F23" s="67">
        <v>0</v>
      </c>
      <c r="G23" s="84">
        <v>37</v>
      </c>
      <c r="I23" s="69">
        <v>3</v>
      </c>
      <c r="J23" s="70">
        <f t="shared" si="4"/>
        <v>0.83333333333333337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44</v>
      </c>
      <c r="E24" s="66">
        <v>0</v>
      </c>
      <c r="F24" s="67">
        <v>0</v>
      </c>
      <c r="G24" s="86"/>
      <c r="I24" s="69">
        <v>4</v>
      </c>
      <c r="J24" s="70">
        <f t="shared" si="4"/>
        <v>1.0476190476190477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24</v>
      </c>
      <c r="E25" s="74">
        <v>0</v>
      </c>
      <c r="F25" s="75">
        <v>0</v>
      </c>
      <c r="G25" s="86"/>
      <c r="I25" s="76">
        <v>5</v>
      </c>
      <c r="J25" s="87">
        <f t="shared" si="4"/>
        <v>0.5714285714285714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 t="s">
        <v>46</v>
      </c>
      <c r="J28" s="176"/>
      <c r="L28" s="115" t="s">
        <v>25</v>
      </c>
      <c r="M28" s="177">
        <v>2430572</v>
      </c>
      <c r="N28" s="166"/>
      <c r="O28" s="165">
        <v>45170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44</v>
      </c>
      <c r="N29" s="168"/>
      <c r="O29" s="167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 t="s">
        <v>47</v>
      </c>
      <c r="J30" s="170"/>
      <c r="L30" s="116" t="s">
        <v>30</v>
      </c>
      <c r="M30" s="178">
        <v>2441911</v>
      </c>
      <c r="N30" s="168"/>
      <c r="O30" s="167">
        <v>45199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 t="s">
        <v>48</v>
      </c>
      <c r="J31" s="170"/>
      <c r="L31" s="116" t="s">
        <v>27</v>
      </c>
      <c r="M31" s="178" t="s">
        <v>45</v>
      </c>
      <c r="N31" s="168"/>
      <c r="O31" s="167">
        <v>45233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 t="s">
        <v>49</v>
      </c>
      <c r="J32" s="172"/>
      <c r="L32" s="117" t="s">
        <v>24</v>
      </c>
      <c r="M32" s="163">
        <v>44960</v>
      </c>
      <c r="N32" s="164"/>
      <c r="O32" s="163">
        <v>45141</v>
      </c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52</v>
      </c>
      <c r="N33" s="160"/>
      <c r="O33" s="159">
        <v>45083</v>
      </c>
      <c r="P33" s="160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50</v>
      </c>
      <c r="N35" s="176"/>
      <c r="O35" s="181">
        <v>45227</v>
      </c>
      <c r="P35" s="176"/>
      <c r="Q35" s="16"/>
    </row>
    <row r="36" spans="2:17" s="15" customFormat="1" ht="12.95" customHeight="1" thickBot="1" x14ac:dyDescent="0.25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1">
        <v>44284</v>
      </c>
      <c r="J36" s="176"/>
      <c r="L36" s="116" t="s">
        <v>0</v>
      </c>
      <c r="M36" s="169">
        <v>74465</v>
      </c>
      <c r="N36" s="170"/>
      <c r="O36" s="181">
        <v>45227</v>
      </c>
      <c r="P36" s="176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37</v>
      </c>
      <c r="J37" s="172"/>
      <c r="L37" s="117" t="s">
        <v>1</v>
      </c>
      <c r="M37" s="171" t="s">
        <v>51</v>
      </c>
      <c r="N37" s="172"/>
      <c r="O37" s="181">
        <v>45227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2023-05-26T13:10:22Z</cp:lastPrinted>
  <dcterms:created xsi:type="dcterms:W3CDTF">2008-12-02T14:50:07Z</dcterms:created>
  <dcterms:modified xsi:type="dcterms:W3CDTF">2023-06-09T08:27:41Z</dcterms:modified>
</cp:coreProperties>
</file>