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D2399E8-6EF2-4C37-8F07-9A850BE1B5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<sst xmlns="http://schemas.openxmlformats.org/spreadsheetml/2006/main" count="92" uniqueCount="56">
  <si>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</si>
  <si>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</si>
  <si>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</si>
  <si>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</si>
  <si>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</si>
  <si>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</si>
  <si>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</si>
  <si>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</si>
  <si>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</si>
  <si>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</si>
  <si>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</si>
  <si>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</si>
  <si>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</si>
  <si>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</si>
  <si>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</si>
  <si>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</si>
  <si>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</si>
  <si>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</si>
  <si>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</si>
  <si>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</si>
  <si>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</si>
  <si>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</si>
  <si>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</si>
  <si>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</si>
  <si>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</si>
  <si>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</si>
  <si>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</si>
  <si>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</si>
  <si>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</si>
  <si>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</si>
  <si>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</si>
  <si>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</si>
  <si>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</si>
  <si>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</si>
  <si>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</si>
  <si>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</si>
  <si>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</si>
  <si>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</si>
  <si>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</si>
  <si>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</si>
  <si>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</si>
  <si>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</si>
  <si>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</si>
  <si>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</si>
  <si>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</si>
  <si>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</si>
  <si>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</si>
  <si>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</si>
  <si>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</si>
  <si>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</si>
  <si>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</si>
  <si>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</si>
  <si>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</si>
  <si>
    <t>Renata</t>
  </si>
  <si>
    <t>H232940602</t>
  </si>
  <si>
    <t xml:space="preserve">Renata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</si>
</sst>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0.94565217391304346</c:v>
                </c:pt>
                <c:pt idx="1">
                  <c:v>0.76630434782608692</c:v>
                </c:pt>
                <c:pt idx="2">
                  <c:v>0.21195652173913043</c:v>
                </c:pt>
                <c:pt idx="3">
                  <c:v>3.2608695652173912E-2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1.1871657754010694</c:v>
                </c:pt>
                <c:pt idx="1">
                  <c:v>1.0588235294117647</c:v>
                </c:pt>
                <c:pt idx="2">
                  <c:v>0.91443850267379678</c:v>
                </c:pt>
                <c:pt idx="3">
                  <c:v>0.51336898395721919</c:v>
                </c:pt>
                <c:pt idx="4">
                  <c:v>8.0213903743315509E-2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1.0271739130434783</c:v>
                </c:pt>
                <c:pt idx="1">
                  <c:v>0.55434782608695654</c:v>
                </c:pt>
                <c:pt idx="2">
                  <c:v>0.16304347826086957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0.7860962566844919</c:v>
                </c:pt>
                <c:pt idx="1">
                  <c:v>9.6256684491978606E-2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0.75</c:v>
                </c:pt>
                <c:pt idx="1">
                  <c:v>0.21195652173913043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0.56149732620320858</c:v>
                </c:pt>
                <c:pt idx="1">
                  <c:v>0.20855614973262032</c:v>
                </c:pt>
                <c:pt idx="2">
                  <c:v>3.20855614973262E-2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22" sqref="E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7" t="s">
        <v>3</v>
      </c>
      <c r="C2" s="188"/>
      <c r="D2" s="192" t="s">
        <v>54</v>
      </c>
      <c r="E2" s="193"/>
      <c r="F2" s="193"/>
      <c r="G2" s="19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5" t="s">
        <v>10</v>
      </c>
      <c r="C3" s="186"/>
      <c r="D3" s="189">
        <v>1</v>
      </c>
      <c r="E3" s="190"/>
      <c r="F3" s="190"/>
      <c r="G3" s="19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1" t="s">
        <v>40</v>
      </c>
      <c r="E4" s="202"/>
      <c r="F4" s="202" t="s">
        <v>42</v>
      </c>
      <c r="G4" s="20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7" t="s">
        <v>39</v>
      </c>
      <c r="C5" s="188"/>
      <c r="D5" s="152" t="s">
        <v>53</v>
      </c>
      <c r="E5" s="153"/>
      <c r="F5" s="153">
        <v>45139</v>
      </c>
      <c r="G5" s="15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7" t="s">
        <v>38</v>
      </c>
      <c r="C6" s="198"/>
      <c r="D6" s="152" t="s">
        <v>55</v>
      </c>
      <c r="E6" s="153"/>
      <c r="F6" s="155">
        <v>45142</v>
      </c>
      <c r="G6" s="15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9" t="s">
        <v>37</v>
      </c>
      <c r="C7" s="200"/>
      <c r="D7" s="152" t="s">
        <v>55</v>
      </c>
      <c r="E7" s="153"/>
      <c r="F7" s="155">
        <v>45142</v>
      </c>
      <c r="G7" s="156"/>
      <c r="I7" s="33" t="s">
        <v>4</v>
      </c>
      <c r="J7" s="34">
        <f>IF(N13&lt;&gt;"", LEFT(N13, 7), IF(J17&gt;50%, N17, MAX(N14:N17)))</f>
        <v>1.2164798375285484</v>
      </c>
      <c r="K7" s="34">
        <f>IF(O13&lt;&gt;"", LEFT(O13, 7), IF(K17&gt;50%, O17, MAX(O14:O17)))</f>
        <v>7.5770379175846516</v>
      </c>
      <c r="L7" s="35">
        <f>IF(P13&lt;&gt;"", LEFT(P13, 7), IF(L17&gt;50%, P17, MAX(P14:P17)))</f>
        <v>68.998957263162453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4" t="s">
        <v>41</v>
      </c>
      <c r="C8" s="205"/>
      <c r="D8" s="206"/>
      <c r="E8" s="207"/>
      <c r="F8" s="157"/>
      <c r="G8" s="158"/>
      <c r="I8" s="30" t="s">
        <v>5</v>
      </c>
      <c r="J8" s="36">
        <f>IF(N21&lt;&gt;"", LEFT(N21, 7), IF(J25&gt;50%, N25, MAX(N22:N25)))</f>
        <v>10.437154167669348</v>
      </c>
      <c r="K8" s="36">
        <f>IF(O21&lt;&gt;"", LEFT(O21, 7), IF(K25&gt;50%, O25, MAX(O22:O25)))</f>
        <v>2.7765888339187801</v>
      </c>
      <c r="L8" s="37">
        <f>IF(P21&lt;&gt;"", LEFT(P21, 7), IF(L25&gt;50%, P25, MAX(P22:P25)))</f>
        <v>56.418586411892875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58</v>
      </c>
      <c r="E13" s="57">
        <v>63</v>
      </c>
      <c r="F13" s="58">
        <v>46</v>
      </c>
      <c r="G13" s="59">
        <v>64</v>
      </c>
      <c r="I13" s="60">
        <v>1</v>
      </c>
      <c r="J13" s="61">
        <f t="shared" ref="J13:L17" si="2">IF(COUNT($G$13:$G$15)&gt;0,D13/AVERAGE($G$13:$G$15),0)</f>
        <v>0.94565217391304346</v>
      </c>
      <c r="K13" s="61">
        <f t="shared" si="2"/>
        <v>1.0271739130434783</v>
      </c>
      <c r="L13" s="62">
        <f>IF(COUNT($G$13:$G$15)&gt;0,F13/AVERAGE($G$13:$G$15),0)</f>
        <v>0.75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47</v>
      </c>
      <c r="E14" s="66">
        <v>34</v>
      </c>
      <c r="F14" s="67">
        <v>13</v>
      </c>
      <c r="G14" s="68">
        <v>59</v>
      </c>
      <c r="I14" s="69">
        <v>2</v>
      </c>
      <c r="J14" s="70">
        <f t="shared" si="2"/>
        <v>0.76630434782608692</v>
      </c>
      <c r="K14" s="70">
        <f t="shared" si="2"/>
        <v>0.55434782608695654</v>
      </c>
      <c r="L14" s="71">
        <f t="shared" si="2"/>
        <v>0.21195652173913043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68.998957263162453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13</v>
      </c>
      <c r="E15" s="66">
        <v>10</v>
      </c>
      <c r="F15" s="67">
        <v>0</v>
      </c>
      <c r="G15" s="72">
        <v>61</v>
      </c>
      <c r="I15" s="69">
        <v>3</v>
      </c>
      <c r="J15" s="70">
        <f t="shared" si="2"/>
        <v>0.21195652173913043</v>
      </c>
      <c r="K15" s="70">
        <f t="shared" si="2"/>
        <v>0.16304347826086957</v>
      </c>
      <c r="L15" s="71">
        <f t="shared" si="2"/>
        <v>0</v>
      </c>
      <c r="M15" s="63"/>
      <c r="N15" s="121">
        <f t="shared" si="3"/>
        <v>1.2164798375285484</v>
      </c>
      <c r="O15" s="122">
        <f t="shared" si="3"/>
        <v>7.5770379175846516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3.2608695652173912E-2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74</v>
      </c>
      <c r="E21" s="57">
        <v>49</v>
      </c>
      <c r="F21" s="58">
        <v>35</v>
      </c>
      <c r="G21" s="82">
        <v>70</v>
      </c>
      <c r="I21" s="60">
        <v>1</v>
      </c>
      <c r="J21" s="61">
        <f t="shared" ref="J21:L25" si="4">IF(COUNT($G$21:$G$23)&gt;0, D21/AVERAGE($G$21:$G$23), 0)</f>
        <v>1.1871657754010694</v>
      </c>
      <c r="K21" s="61">
        <f t="shared" si="4"/>
        <v>0.7860962566844919</v>
      </c>
      <c r="L21" s="62">
        <f t="shared" si="4"/>
        <v>0.56149732620320858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66</v>
      </c>
      <c r="E22" s="66">
        <v>6</v>
      </c>
      <c r="F22" s="67">
        <v>13</v>
      </c>
      <c r="G22" s="83">
        <v>62</v>
      </c>
      <c r="I22" s="69">
        <v>2</v>
      </c>
      <c r="J22" s="70">
        <f t="shared" si="4"/>
        <v>1.0588235294117647</v>
      </c>
      <c r="K22" s="70">
        <f t="shared" si="4"/>
        <v>9.6256684491978606E-2</v>
      </c>
      <c r="L22" s="71">
        <f t="shared" si="4"/>
        <v>0.20855614973262032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2.7765888339187801</v>
      </c>
      <c r="P22" s="131">
        <f t="shared" si="5"/>
        <v>56.418586411892875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57</v>
      </c>
      <c r="E23" s="66">
        <v>0</v>
      </c>
      <c r="F23" s="67">
        <v>2</v>
      </c>
      <c r="G23" s="84">
        <v>55</v>
      </c>
      <c r="I23" s="69">
        <v>3</v>
      </c>
      <c r="J23" s="70">
        <f t="shared" si="4"/>
        <v>0.91443850267379678</v>
      </c>
      <c r="K23" s="70">
        <f t="shared" si="4"/>
        <v>0</v>
      </c>
      <c r="L23" s="71">
        <f t="shared" si="4"/>
        <v>3.20855614973262E-2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32</v>
      </c>
      <c r="E24" s="66">
        <v>0</v>
      </c>
      <c r="F24" s="67">
        <v>0</v>
      </c>
      <c r="G24" s="86"/>
      <c r="I24" s="69">
        <v>4</v>
      </c>
      <c r="J24" s="70">
        <f t="shared" si="4"/>
        <v>0.51336898395721919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5</v>
      </c>
      <c r="E25" s="74">
        <v>0</v>
      </c>
      <c r="F25" s="75">
        <v>0</v>
      </c>
      <c r="G25" s="86"/>
      <c r="I25" s="76">
        <v>5</v>
      </c>
      <c r="J25" s="87">
        <f t="shared" si="4"/>
        <v>8.0213903743315509E-2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10.437154167669348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9" t="s">
        <v>29</v>
      </c>
      <c r="J27" s="180"/>
      <c r="L27" s="114"/>
      <c r="M27" s="173" t="s">
        <v>32</v>
      </c>
      <c r="N27" s="174"/>
      <c r="O27" s="173" t="s">
        <v>33</v>
      </c>
      <c r="P27" s="17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5" t="s">
        <v>46</v>
      </c>
      <c r="J28" s="176"/>
      <c r="L28" s="115" t="s">
        <v>25</v>
      </c>
      <c r="M28" s="177">
        <v>2430572</v>
      </c>
      <c r="N28" s="166"/>
      <c r="O28" s="165">
        <v>45170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9"/>
      <c r="J29" s="170"/>
      <c r="L29" s="116" t="s">
        <v>26</v>
      </c>
      <c r="M29" s="178" t="s">
        <v>44</v>
      </c>
      <c r="N29" s="168"/>
      <c r="O29" s="167">
        <v>46327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9" t="s">
        <v>47</v>
      </c>
      <c r="J30" s="170"/>
      <c r="L30" s="116" t="s">
        <v>30</v>
      </c>
      <c r="M30" s="178">
        <v>2441911</v>
      </c>
      <c r="N30" s="168"/>
      <c r="O30" s="167">
        <v>45199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9" t="s">
        <v>48</v>
      </c>
      <c r="J31" s="170"/>
      <c r="L31" s="116" t="s">
        <v>27</v>
      </c>
      <c r="M31" s="178" t="s">
        <v>45</v>
      </c>
      <c r="N31" s="168"/>
      <c r="O31" s="167">
        <v>45233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1" t="s">
        <v>49</v>
      </c>
      <c r="J32" s="172"/>
      <c r="L32" s="117" t="s">
        <v>24</v>
      </c>
      <c r="M32" s="163"/>
      <c r="N32" s="164"/>
      <c r="O32" s="163"/>
      <c r="P32" s="164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52</v>
      </c>
      <c r="N33" s="160"/>
      <c r="O33" s="159">
        <v>45262</v>
      </c>
      <c r="P33" s="160"/>
      <c r="Q33" s="16"/>
    </row>
    <row r="34" spans="2:17" s="15" customFormat="1" ht="12.95" customHeight="1" thickBot="1" x14ac:dyDescent="0.25">
      <c r="B34" s="19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1"/>
      <c r="N34" s="162"/>
      <c r="O34" s="161"/>
      <c r="P34" s="162"/>
      <c r="Q34" s="16"/>
    </row>
    <row r="35" spans="2:17" s="15" customFormat="1" ht="12.95" customHeight="1" thickBot="1" x14ac:dyDescent="0.25">
      <c r="B35" s="196"/>
      <c r="C35" s="102" t="s">
        <v>9</v>
      </c>
      <c r="D35" s="103">
        <v>40</v>
      </c>
      <c r="E35" s="103">
        <v>30</v>
      </c>
      <c r="F35" s="104">
        <v>400</v>
      </c>
      <c r="I35" s="179" t="s">
        <v>34</v>
      </c>
      <c r="J35" s="180"/>
      <c r="L35" s="115" t="s">
        <v>6</v>
      </c>
      <c r="M35" s="175" t="s">
        <v>50</v>
      </c>
      <c r="N35" s="176"/>
      <c r="O35" s="181">
        <v>45227</v>
      </c>
      <c r="P35" s="176"/>
      <c r="Q35" s="16"/>
    </row>
    <row r="36" spans="2:17" s="15" customFormat="1" ht="12.95" customHeight="1" thickBot="1" x14ac:dyDescent="0.25">
      <c r="B36" s="19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1">
        <v>44284</v>
      </c>
      <c r="J36" s="176"/>
      <c r="L36" s="116" t="s">
        <v>0</v>
      </c>
      <c r="M36" s="169">
        <v>74465</v>
      </c>
      <c r="N36" s="170"/>
      <c r="O36" s="181">
        <v>45227</v>
      </c>
      <c r="P36" s="176"/>
      <c r="Q36" s="16"/>
    </row>
    <row r="37" spans="2:17" s="15" customFormat="1" ht="12.95" customHeight="1" thickBot="1" x14ac:dyDescent="0.25">
      <c r="B37" s="19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1">
        <v>53</v>
      </c>
      <c r="J37" s="172"/>
      <c r="L37" s="117" t="s">
        <v>1</v>
      </c>
      <c r="M37" s="171" t="s">
        <v>51</v>
      </c>
      <c r="N37" s="172"/>
      <c r="O37" s="181">
        <v>45227</v>
      </c>
      <c r="P37" s="176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2023-08-01T07:43:49Z</cp:lastPrinted>
  <dcterms:created xsi:type="dcterms:W3CDTF">2008-12-02T14:50:07Z</dcterms:created>
  <dcterms:modified xsi:type="dcterms:W3CDTF">2023-08-04T09:30:09Z</dcterms:modified>
</cp:coreProperties>
</file>