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02008B4-9D20-4C7C-917C-7ADBF4C9E4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P23" i="9" s="1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<sst xmlns="http://schemas.openxmlformats.org/spreadsheetml/2006/main" count="88" uniqueCount="52">
  <si>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</si>
  <si>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</si>
  <si>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</si>
  <si>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</si>
  <si>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</si>
  <si>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</si>
  <si>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</si>
  <si>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</si>
  <si>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</si>
  <si>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</si>
  <si>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</si>
  <si>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</si>
  <si>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</si>
  <si>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</si>
  <si>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</si>
  <si>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</si>
  <si>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</si>
  <si>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</si>
  <si>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</si>
  <si>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</si>
  <si>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</si>
  <si>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</si>
  <si>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</si>
  <si>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</si>
  <si>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</si>
  <si>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</si>
  <si>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</si>
  <si>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</si>
  <si>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</si>
  <si>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</si>
  <si>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</si>
  <si>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</si>
  <si>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</si>
  <si>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</si>
  <si>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</si>
  <si>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</si>
  <si>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</si>
  <si>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</si>
  <si>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</si>
  <si>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</si>
  <si>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</si>
  <si>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</si>
  <si>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</si>
  <si>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</si>
  <si>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</si>
  <si>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2534390H</t>
  </si>
  <si>
    <t>100B0037</t>
  </si>
  <si>
    <t>LRAC2956</t>
  </si>
  <si>
    <t>SLBX6824</t>
  </si>
  <si>
    <t>H220920683 p1</t>
  </si>
  <si>
    <t>RP</t>
  </si>
  <si>
    <t>H235100325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</si>
</sst>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1.0996015936254979</c:v>
                </c:pt>
                <c:pt idx="1">
                  <c:v>0.84860557768924294</c:v>
                </c:pt>
                <c:pt idx="2">
                  <c:v>0.40637450199203184</c:v>
                </c:pt>
                <c:pt idx="3">
                  <c:v>3.5856573705179279E-2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1.5164835164835166</c:v>
                </c:pt>
                <c:pt idx="1">
                  <c:v>1.5824175824175826</c:v>
                </c:pt>
                <c:pt idx="2">
                  <c:v>1.2527472527472527</c:v>
                </c:pt>
                <c:pt idx="3">
                  <c:v>1.087912087912088</c:v>
                </c:pt>
                <c:pt idx="4">
                  <c:v>0.52747252747252749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1.0398406374501992</c:v>
                </c:pt>
                <c:pt idx="1">
                  <c:v>0.92031872509960155</c:v>
                </c:pt>
                <c:pt idx="2">
                  <c:v>0.38247011952191234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0.90659340659340659</c:v>
                </c:pt>
                <c:pt idx="1">
                  <c:v>0.2142857142857143</c:v>
                </c:pt>
                <c:pt idx="2">
                  <c:v>4.9450549450549455E-2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1.0039840637450199</c:v>
                </c:pt>
                <c:pt idx="1">
                  <c:v>0.57370517928286846</c:v>
                </c:pt>
                <c:pt idx="2">
                  <c:v>8.3665338645418322E-2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1.0384615384615385</c:v>
                </c:pt>
                <c:pt idx="1">
                  <c:v>0.54395604395604402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8" t="s">
        <v>3</v>
      </c>
      <c r="C2" s="189"/>
      <c r="D2" s="193" t="s">
        <v>51</v>
      </c>
      <c r="E2" s="194"/>
      <c r="F2" s="194"/>
      <c r="G2" s="195"/>
      <c r="H2" s="16"/>
      <c r="I2" s="138" t="s">
        <v>18</v>
      </c>
      <c r="J2" s="139"/>
      <c r="K2" s="139"/>
      <c r="L2" s="140"/>
      <c r="M2" s="16"/>
      <c r="N2" s="17"/>
      <c r="O2" s="18"/>
      <c r="P2" s="19"/>
      <c r="Q2" s="14"/>
    </row>
    <row r="3" spans="2:17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2"/>
      <c r="I3" s="141"/>
      <c r="J3" s="142"/>
      <c r="K3" s="142"/>
      <c r="L3" s="14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2" t="s">
        <v>40</v>
      </c>
      <c r="E4" s="203"/>
      <c r="F4" s="203" t="s">
        <v>42</v>
      </c>
      <c r="G4" s="20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8" t="s">
        <v>39</v>
      </c>
      <c r="C5" s="189"/>
      <c r="D5" s="134" t="s">
        <v>44</v>
      </c>
      <c r="E5" s="134"/>
      <c r="F5" s="157">
        <v>45317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8" t="s">
        <v>38</v>
      </c>
      <c r="C6" s="199"/>
      <c r="D6" s="155" t="s">
        <v>50</v>
      </c>
      <c r="E6" s="156"/>
      <c r="F6" s="156">
        <v>45320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0" t="s">
        <v>37</v>
      </c>
      <c r="C7" s="201"/>
      <c r="D7" s="153" t="s">
        <v>50</v>
      </c>
      <c r="E7" s="154"/>
      <c r="F7" s="156">
        <v>45320</v>
      </c>
      <c r="G7" s="159"/>
      <c r="I7" s="33" t="s">
        <v>4</v>
      </c>
      <c r="J7" s="34">
        <f>IF(N13&lt;&gt;"", LEFT(N13, 7), IF(J17&gt;50%, N17, MAX(N14:N17)))</f>
        <v>1.8641328398632782</v>
      </c>
      <c r="K7" s="34">
        <f>IF(O13&lt;&gt;"", LEFT(O13, 7), IF(K17&gt;50%, O17, MAX(O14:O17)))</f>
        <v>18.466251720907305</v>
      </c>
      <c r="L7" s="35">
        <f>IF(P13&lt;&gt;"", LEFT(P13, 7), IF(L17&gt;50%, P17, MAX(P14:P17)))</f>
        <v>110.98821563419185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5" t="s">
        <v>41</v>
      </c>
      <c r="C8" s="206"/>
      <c r="D8" s="207"/>
      <c r="E8" s="208"/>
      <c r="F8" s="160"/>
      <c r="G8" s="161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3.527043488627648</v>
      </c>
      <c r="L8" s="37">
        <f>IF(P21&lt;&gt;"", LEFT(P21, 7), IF(L25&gt;50%, P25, MAX(P22:P25)))</f>
        <v>105.76102622210506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5" t="s">
        <v>2</v>
      </c>
      <c r="C11" s="147" t="s">
        <v>14</v>
      </c>
      <c r="D11" s="148"/>
      <c r="E11" s="148"/>
      <c r="F11" s="148"/>
      <c r="G11" s="149"/>
      <c r="I11" s="144" t="s">
        <v>15</v>
      </c>
      <c r="J11" s="145"/>
      <c r="K11" s="145"/>
      <c r="L11" s="146"/>
      <c r="M11" s="47"/>
      <c r="N11" s="144" t="s">
        <v>17</v>
      </c>
      <c r="O11" s="145"/>
      <c r="P11" s="146"/>
      <c r="Q11" s="47"/>
    </row>
    <row r="12" spans="2:17" s="15" customFormat="1" ht="12.95" customHeight="1" thickBot="1" x14ac:dyDescent="0.25">
      <c r="B12" s="13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6"/>
      <c r="C13" s="56">
        <v>1</v>
      </c>
      <c r="D13" s="57">
        <v>92</v>
      </c>
      <c r="E13" s="57">
        <v>87</v>
      </c>
      <c r="F13" s="58">
        <v>84</v>
      </c>
      <c r="G13" s="59">
        <v>81</v>
      </c>
      <c r="I13" s="60">
        <v>1</v>
      </c>
      <c r="J13" s="61">
        <f t="shared" ref="J13:L17" si="2">IF(COUNT($G$13:$G$15)&gt;0,D13/AVERAGE($G$13:$G$15),0)</f>
        <v>1.0996015936254979</v>
      </c>
      <c r="K13" s="61">
        <f t="shared" si="2"/>
        <v>1.0398406374501992</v>
      </c>
      <c r="L13" s="62">
        <f>IF(COUNT($G$13:$G$15)&gt;0,F13/AVERAGE($G$13:$G$15),0)</f>
        <v>1.0039840637450199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6"/>
      <c r="C14" s="65">
        <v>2</v>
      </c>
      <c r="D14" s="66">
        <v>71</v>
      </c>
      <c r="E14" s="66">
        <v>77</v>
      </c>
      <c r="F14" s="67">
        <v>48</v>
      </c>
      <c r="G14" s="68">
        <v>87</v>
      </c>
      <c r="I14" s="69">
        <v>2</v>
      </c>
      <c r="J14" s="70">
        <f t="shared" si="2"/>
        <v>0.84860557768924294</v>
      </c>
      <c r="K14" s="70">
        <f t="shared" si="2"/>
        <v>0.92031872509960155</v>
      </c>
      <c r="L14" s="71">
        <f t="shared" si="2"/>
        <v>0.57370517928286846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6"/>
      <c r="C15" s="65">
        <v>83</v>
      </c>
      <c r="D15" s="66">
        <v>34</v>
      </c>
      <c r="E15" s="66">
        <v>32</v>
      </c>
      <c r="F15" s="67">
        <v>7</v>
      </c>
      <c r="G15" s="72">
        <v>83</v>
      </c>
      <c r="I15" s="69">
        <v>3</v>
      </c>
      <c r="J15" s="70">
        <f t="shared" si="2"/>
        <v>0.40637450199203184</v>
      </c>
      <c r="K15" s="70">
        <f t="shared" si="2"/>
        <v>0.38247011952191234</v>
      </c>
      <c r="L15" s="71">
        <f t="shared" si="2"/>
        <v>8.3665338645418322E-2</v>
      </c>
      <c r="M15" s="63"/>
      <c r="N15" s="121">
        <f t="shared" si="3"/>
        <v>1.8641328398632782</v>
      </c>
      <c r="O15" s="122">
        <f t="shared" si="3"/>
        <v>18.466251720907305</v>
      </c>
      <c r="P15" s="123">
        <f t="shared" si="3"/>
        <v>110.98821563419185</v>
      </c>
      <c r="Q15" s="64"/>
    </row>
    <row r="16" spans="2:17" s="15" customFormat="1" ht="12.95" customHeight="1" x14ac:dyDescent="0.2">
      <c r="B16" s="136"/>
      <c r="C16" s="65">
        <v>4</v>
      </c>
      <c r="D16" s="66">
        <v>3</v>
      </c>
      <c r="E16" s="66">
        <v>0</v>
      </c>
      <c r="F16" s="67">
        <v>0</v>
      </c>
      <c r="G16" s="16"/>
      <c r="I16" s="69">
        <v>4</v>
      </c>
      <c r="J16" s="70">
        <f t="shared" si="2"/>
        <v>3.5856573705179279E-2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7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5" t="s">
        <v>16</v>
      </c>
      <c r="C19" s="147" t="s">
        <v>14</v>
      </c>
      <c r="D19" s="148"/>
      <c r="E19" s="148"/>
      <c r="F19" s="148"/>
      <c r="G19" s="149"/>
      <c r="I19" s="144" t="s">
        <v>15</v>
      </c>
      <c r="J19" s="145"/>
      <c r="K19" s="145"/>
      <c r="L19" s="146"/>
      <c r="M19" s="47"/>
      <c r="N19" s="144" t="s">
        <v>17</v>
      </c>
      <c r="O19" s="145"/>
      <c r="P19" s="146"/>
      <c r="Q19" s="47"/>
    </row>
    <row r="20" spans="2:18" s="15" customFormat="1" ht="12.95" customHeight="1" thickBot="1" x14ac:dyDescent="0.25">
      <c r="B20" s="13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6"/>
      <c r="C21" s="56">
        <v>1</v>
      </c>
      <c r="D21" s="57">
        <v>92</v>
      </c>
      <c r="E21" s="57">
        <v>55</v>
      </c>
      <c r="F21" s="58">
        <v>63</v>
      </c>
      <c r="G21" s="82">
        <v>96</v>
      </c>
      <c r="I21" s="60">
        <v>1</v>
      </c>
      <c r="J21" s="61">
        <f t="shared" ref="J21:L25" si="4">IF(COUNT($G$21:$G$23)&gt;0, D21/AVERAGE($G$21:$G$23), 0)</f>
        <v>1.5164835164835166</v>
      </c>
      <c r="K21" s="61">
        <f t="shared" si="4"/>
        <v>0.90659340659340659</v>
      </c>
      <c r="L21" s="62">
        <f t="shared" si="4"/>
        <v>1.0384615384615385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6"/>
      <c r="C22" s="65">
        <v>2</v>
      </c>
      <c r="D22" s="66">
        <v>96</v>
      </c>
      <c r="E22" s="66">
        <v>13</v>
      </c>
      <c r="F22" s="67">
        <v>33</v>
      </c>
      <c r="G22" s="83">
        <v>79</v>
      </c>
      <c r="I22" s="69">
        <v>2</v>
      </c>
      <c r="J22" s="70">
        <f t="shared" si="4"/>
        <v>1.5824175824175826</v>
      </c>
      <c r="K22" s="70">
        <f t="shared" si="4"/>
        <v>0.2142857142857143</v>
      </c>
      <c r="L22" s="71">
        <f t="shared" si="4"/>
        <v>0.54395604395604402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3.527043488627648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6"/>
      <c r="C23" s="65">
        <v>3</v>
      </c>
      <c r="D23" s="66">
        <v>76</v>
      </c>
      <c r="E23" s="66">
        <v>3</v>
      </c>
      <c r="F23" s="67">
        <v>0</v>
      </c>
      <c r="G23" s="84">
        <v>7</v>
      </c>
      <c r="I23" s="69">
        <v>3</v>
      </c>
      <c r="J23" s="70">
        <f t="shared" si="4"/>
        <v>1.2527472527472527</v>
      </c>
      <c r="K23" s="70">
        <f t="shared" si="4"/>
        <v>4.9450549450549455E-2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105.76102622210506</v>
      </c>
      <c r="Q23" s="64"/>
      <c r="R23" s="85"/>
    </row>
    <row r="24" spans="2:18" s="15" customFormat="1" ht="12.95" customHeight="1" x14ac:dyDescent="0.2">
      <c r="B24" s="136"/>
      <c r="C24" s="65">
        <v>4</v>
      </c>
      <c r="D24" s="66">
        <v>66</v>
      </c>
      <c r="E24" s="66">
        <v>0</v>
      </c>
      <c r="F24" s="67">
        <v>0</v>
      </c>
      <c r="G24" s="86"/>
      <c r="I24" s="69">
        <v>4</v>
      </c>
      <c r="J24" s="70">
        <f t="shared" si="4"/>
        <v>1.087912087912088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7"/>
      <c r="C25" s="73">
        <v>5</v>
      </c>
      <c r="D25" s="74">
        <v>32</v>
      </c>
      <c r="E25" s="74">
        <v>0</v>
      </c>
      <c r="F25" s="75">
        <v>0</v>
      </c>
      <c r="G25" s="86"/>
      <c r="I25" s="76">
        <v>5</v>
      </c>
      <c r="J25" s="87">
        <f t="shared" si="4"/>
        <v>0.52747252747252749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0" t="s">
        <v>28</v>
      </c>
      <c r="D27" s="151"/>
      <c r="E27" s="151"/>
      <c r="F27" s="152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>
        <v>2581966</v>
      </c>
      <c r="N28" s="169"/>
      <c r="O28" s="168">
        <v>45413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45</v>
      </c>
      <c r="N29" s="171"/>
      <c r="O29" s="170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81">
        <v>2582827</v>
      </c>
      <c r="N30" s="171"/>
      <c r="O30" s="170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/>
      <c r="J31" s="173"/>
      <c r="L31" s="116" t="s">
        <v>27</v>
      </c>
      <c r="M31" s="181" t="s">
        <v>46</v>
      </c>
      <c r="N31" s="171"/>
      <c r="O31" s="170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/>
      <c r="J32" s="175"/>
      <c r="L32" s="117" t="s">
        <v>24</v>
      </c>
      <c r="M32" s="166"/>
      <c r="N32" s="167"/>
      <c r="O32" s="166"/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62" t="s">
        <v>49</v>
      </c>
      <c r="N33" s="163"/>
      <c r="O33" s="162"/>
      <c r="P33" s="163"/>
      <c r="Q33" s="16"/>
    </row>
    <row r="34" spans="2:17" s="15" customFormat="1" ht="12.95" customHeight="1" thickBot="1" x14ac:dyDescent="0.25">
      <c r="B34" s="19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197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47</v>
      </c>
      <c r="N35" s="179"/>
      <c r="O35" s="178"/>
      <c r="P35" s="179"/>
      <c r="Q35" s="16"/>
    </row>
    <row r="36" spans="2:17" s="15" customFormat="1" ht="12.95" customHeight="1" x14ac:dyDescent="0.2">
      <c r="B36" s="19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8"/>
      <c r="J36" s="179"/>
      <c r="L36" s="116" t="s">
        <v>0</v>
      </c>
      <c r="M36" s="172" t="s">
        <v>48</v>
      </c>
      <c r="N36" s="173"/>
      <c r="O36" s="172"/>
      <c r="P36" s="173"/>
      <c r="Q36" s="16"/>
    </row>
    <row r="37" spans="2:17" s="15" customFormat="1" ht="12.95" customHeight="1" thickBot="1" x14ac:dyDescent="0.25">
      <c r="B37" s="19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/>
      <c r="J37" s="175"/>
      <c r="L37" s="117" t="s">
        <v>1</v>
      </c>
      <c r="M37" s="174"/>
      <c r="N37" s="175"/>
      <c r="O37" s="174"/>
      <c r="P37" s="17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2024-01-29T13:37:05Z</cp:lastPrinted>
  <dcterms:created xsi:type="dcterms:W3CDTF">2008-12-02T14:50:07Z</dcterms:created>
  <dcterms:modified xsi:type="dcterms:W3CDTF">2024-01-29T14:10:23Z</dcterms:modified>
</cp:coreProperties>
</file>