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8_{790FCE60-1A3E-4FB5-9354-70AB84212B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<sst xmlns="http://schemas.openxmlformats.org/spreadsheetml/2006/main" count="87" uniqueCount="52">
  <si>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</si>
  <si>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</si>
  <si>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</si>
  <si>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</si>
  <si>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</si>
  <si>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</si>
  <si>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</si>
  <si>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</si>
  <si>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</si>
  <si>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</si>
  <si>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</si>
  <si>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</si>
  <si>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</si>
  <si>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</si>
  <si>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</si>
  <si>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</si>
  <si>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</si>
  <si>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</si>
  <si>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</si>
  <si>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</si>
  <si>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</si>
  <si>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</si>
  <si>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</si>
  <si>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</si>
  <si>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</si>
  <si>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</si>
  <si>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</si>
  <si>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</si>
  <si>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</si>
  <si>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</si>
  <si>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</si>
  <si>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</si>
  <si>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</si>
  <si>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</si>
  <si>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</si>
  <si>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</si>
  <si>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</si>
  <si>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</si>
  <si>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</si>
  <si>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</si>
  <si>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</si>
  <si>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</si>
  <si>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</si>
  <si>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</si>
  <si>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H241520340</t>
  </si>
  <si>
    <t>RP/TH</t>
  </si>
  <si>
    <t>2534390H</t>
  </si>
  <si>
    <t>H220920683 P1</t>
  </si>
  <si>
    <t>31/04/24</t>
  </si>
  <si>
    <t>LRAC2956</t>
  </si>
  <si>
    <t>RN96-240</t>
  </si>
  <si>
    <t>SLBX6824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</si>
</sst>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1.1399999999999999</c:v>
                </c:pt>
                <c:pt idx="1">
                  <c:v>1.095</c:v>
                </c:pt>
                <c:pt idx="2">
                  <c:v>0.13499999999999998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1.0607734806629834</c:v>
                </c:pt>
                <c:pt idx="1">
                  <c:v>0.8950276243093922</c:v>
                </c:pt>
                <c:pt idx="2">
                  <c:v>0.61325966850828728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1.1849999999999998</c:v>
                </c:pt>
                <c:pt idx="1">
                  <c:v>0.77999999999999992</c:v>
                </c:pt>
                <c:pt idx="2">
                  <c:v>0.16499999999999998</c:v>
                </c:pt>
                <c:pt idx="3">
                  <c:v>1.4999999999999999E-2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1.0441988950276242</c:v>
                </c:pt>
                <c:pt idx="1">
                  <c:v>0.77900552486187846</c:v>
                </c:pt>
                <c:pt idx="2">
                  <c:v>0.77900552486187846</c:v>
                </c:pt>
                <c:pt idx="3">
                  <c:v>0.23204419889502761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0.63</c:v>
                </c:pt>
                <c:pt idx="1">
                  <c:v>0.105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0.8950276243093922</c:v>
                </c:pt>
                <c:pt idx="1">
                  <c:v>0.28176795580110497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6" sqref="F6:G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44</v>
      </c>
      <c r="E2" s="146"/>
      <c r="F2" s="146"/>
      <c r="G2" s="147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2</v>
      </c>
      <c r="E3" s="143"/>
      <c r="F3" s="143"/>
      <c r="G3" s="144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4" t="s">
        <v>45</v>
      </c>
      <c r="E5" s="195"/>
      <c r="F5" s="194">
        <v>45405</v>
      </c>
      <c r="G5" s="195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2"/>
      <c r="E6" s="193"/>
      <c r="F6" s="193"/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0"/>
      <c r="E7" s="191"/>
      <c r="F7" s="191"/>
      <c r="G7" s="197"/>
      <c r="I7" s="33" t="s">
        <v>4</v>
      </c>
      <c r="J7" s="34">
        <f>IF(N13&lt;&gt;"", LEFT(N13, 7), IF(J17&gt;50%, N17, MAX(N14:N17)))</f>
        <v>1.4758145332795247</v>
      </c>
      <c r="K7" s="34">
        <f>IF(O13&lt;&gt;"", LEFT(O13, 7), IF(K17&gt;50%, O17, MAX(O14:O17)))</f>
        <v>11.748667995311569</v>
      </c>
      <c r="L7" s="35">
        <f>IF(P13&lt;&gt;"", LEFT(P13, 7), IF(L17&gt;50%, P17, MAX(P14:P17)))</f>
        <v>59.36230625672777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8"/>
      <c r="G8" s="199"/>
      <c r="I8" s="30" t="s">
        <v>5</v>
      </c>
      <c r="J8" s="36">
        <f>IF(N21&lt;&gt;"", LEFT(N21, 7), IF(J25&gt;50%, N25, MAX(N22:N25)))</f>
        <v>3.2294701025491515</v>
      </c>
      <c r="K8" s="36">
        <f>IF(O21&lt;&gt;"", LEFT(O21, 7), IF(K25&gt;50%, O25, MAX(O22:O25)))</f>
        <v>50.705073710359891</v>
      </c>
      <c r="L8" s="37">
        <f>IF(P21&lt;&gt;"", LEFT(P21, 7), IF(L25&gt;50%, P25, MAX(P22:P25)))</f>
        <v>78.14059489684783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7" t="s">
        <v>15</v>
      </c>
      <c r="J11" s="188"/>
      <c r="K11" s="188"/>
      <c r="L11" s="189"/>
      <c r="M11" s="47"/>
      <c r="N11" s="187" t="s">
        <v>17</v>
      </c>
      <c r="O11" s="188"/>
      <c r="P11" s="189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76</v>
      </c>
      <c r="E13" s="57">
        <v>79</v>
      </c>
      <c r="F13" s="58">
        <v>42</v>
      </c>
      <c r="G13" s="59">
        <v>71</v>
      </c>
      <c r="I13" s="60">
        <v>1</v>
      </c>
      <c r="J13" s="61">
        <f t="shared" ref="J13:L17" si="2">IF(COUNT($G$13:$G$15)&gt;0,D13/AVERAGE($G$13:$G$15),0)</f>
        <v>1.1399999999999999</v>
      </c>
      <c r="K13" s="61">
        <f t="shared" si="2"/>
        <v>1.1849999999999998</v>
      </c>
      <c r="L13" s="62">
        <f>IF(COUNT($G$13:$G$15)&gt;0,F13/AVERAGE($G$13:$G$15),0)</f>
        <v>0.63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73</v>
      </c>
      <c r="E14" s="66">
        <v>52</v>
      </c>
      <c r="F14" s="67">
        <v>7</v>
      </c>
      <c r="G14" s="68">
        <v>54</v>
      </c>
      <c r="I14" s="69">
        <v>2</v>
      </c>
      <c r="J14" s="70">
        <f t="shared" si="2"/>
        <v>1.095</v>
      </c>
      <c r="K14" s="70">
        <f t="shared" si="2"/>
        <v>0.77999999999999992</v>
      </c>
      <c r="L14" s="71">
        <f t="shared" si="2"/>
        <v>0.105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59.36230625672777</v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9</v>
      </c>
      <c r="E15" s="66">
        <v>11</v>
      </c>
      <c r="F15" s="67">
        <v>0</v>
      </c>
      <c r="G15" s="72">
        <v>75</v>
      </c>
      <c r="I15" s="69">
        <v>3</v>
      </c>
      <c r="J15" s="70">
        <f t="shared" si="2"/>
        <v>0.13499999999999998</v>
      </c>
      <c r="K15" s="70">
        <f t="shared" si="2"/>
        <v>0.16499999999999998</v>
      </c>
      <c r="L15" s="71">
        <f t="shared" si="2"/>
        <v>0</v>
      </c>
      <c r="M15" s="63"/>
      <c r="N15" s="121">
        <f t="shared" si="3"/>
        <v>1.4758145332795247</v>
      </c>
      <c r="O15" s="122">
        <f t="shared" si="3"/>
        <v>11.748667995311569</v>
      </c>
      <c r="P15" s="123" t="str">
        <f t="shared" si="3"/>
        <v/>
      </c>
      <c r="Q15" s="64"/>
    </row>
    <row r="16" spans="2:17" s="15" customFormat="1" ht="12.95" customHeight="1" x14ac:dyDescent="0.2">
      <c r="B16" s="201"/>
      <c r="C16" s="65">
        <v>4</v>
      </c>
      <c r="D16" s="66">
        <v>0</v>
      </c>
      <c r="E16" s="66">
        <v>1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1.4999999999999999E-2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7" t="s">
        <v>15</v>
      </c>
      <c r="J19" s="188"/>
      <c r="K19" s="188"/>
      <c r="L19" s="189"/>
      <c r="M19" s="47"/>
      <c r="N19" s="187" t="s">
        <v>17</v>
      </c>
      <c r="O19" s="188"/>
      <c r="P19" s="189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>
        <v>64</v>
      </c>
      <c r="E21" s="57">
        <v>63</v>
      </c>
      <c r="F21" s="58">
        <v>54</v>
      </c>
      <c r="G21" s="82">
        <v>69</v>
      </c>
      <c r="I21" s="60">
        <v>1</v>
      </c>
      <c r="J21" s="61">
        <f t="shared" ref="J21:L25" si="4">IF(COUNT($G$21:$G$23)&gt;0, D21/AVERAGE($G$21:$G$23), 0)</f>
        <v>1.0607734806629834</v>
      </c>
      <c r="K21" s="61">
        <f t="shared" si="4"/>
        <v>1.0441988950276242</v>
      </c>
      <c r="L21" s="62">
        <f t="shared" si="4"/>
        <v>0.8950276243093922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1"/>
      <c r="C22" s="65">
        <v>2</v>
      </c>
      <c r="D22" s="66">
        <v>54</v>
      </c>
      <c r="E22" s="66">
        <v>47</v>
      </c>
      <c r="F22" s="67">
        <v>17</v>
      </c>
      <c r="G22" s="83">
        <v>62</v>
      </c>
      <c r="I22" s="69">
        <v>2</v>
      </c>
      <c r="J22" s="70">
        <f t="shared" si="4"/>
        <v>0.8950276243093922</v>
      </c>
      <c r="K22" s="70">
        <f t="shared" si="4"/>
        <v>0.77900552486187846</v>
      </c>
      <c r="L22" s="71">
        <f t="shared" si="4"/>
        <v>0.28176795580110497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78.14059489684783</v>
      </c>
      <c r="Q22" s="64"/>
    </row>
    <row r="23" spans="2:18" s="15" customFormat="1" ht="12.95" customHeight="1" thickBot="1" x14ac:dyDescent="0.25">
      <c r="B23" s="201"/>
      <c r="C23" s="65">
        <v>3</v>
      </c>
      <c r="D23" s="66">
        <v>37</v>
      </c>
      <c r="E23" s="66">
        <v>47</v>
      </c>
      <c r="F23" s="67">
        <v>0</v>
      </c>
      <c r="G23" s="84">
        <v>50</v>
      </c>
      <c r="I23" s="69">
        <v>3</v>
      </c>
      <c r="J23" s="70">
        <f t="shared" si="4"/>
        <v>0.61325966850828728</v>
      </c>
      <c r="K23" s="70">
        <f t="shared" si="4"/>
        <v>0.77900552486187846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>
        <v>0</v>
      </c>
      <c r="E24" s="66">
        <v>14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0.23204419889502761</v>
      </c>
      <c r="L24" s="71">
        <f t="shared" si="4"/>
        <v>0</v>
      </c>
      <c r="M24" s="64"/>
      <c r="N24" s="121">
        <f t="shared" si="5"/>
        <v>3.2294701025491515</v>
      </c>
      <c r="O24" s="130">
        <f t="shared" si="5"/>
        <v>50.705073710359891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4" t="s">
        <v>28</v>
      </c>
      <c r="D27" s="185"/>
      <c r="E27" s="185"/>
      <c r="F27" s="186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/>
      <c r="J28" s="162"/>
      <c r="L28" s="115" t="s">
        <v>25</v>
      </c>
      <c r="M28" s="168">
        <v>2773750</v>
      </c>
      <c r="N28" s="169"/>
      <c r="O28" s="182">
        <v>45566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/>
      <c r="J29" s="135"/>
      <c r="L29" s="116" t="s">
        <v>26</v>
      </c>
      <c r="M29" s="170" t="s">
        <v>46</v>
      </c>
      <c r="N29" s="171"/>
      <c r="O29" s="183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2585829</v>
      </c>
      <c r="N30" s="171"/>
      <c r="O30" s="183">
        <v>45413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/>
      <c r="J31" s="135"/>
      <c r="L31" s="116" t="s">
        <v>27</v>
      </c>
      <c r="M31" s="170"/>
      <c r="N31" s="171"/>
      <c r="O31" s="183"/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/>
      <c r="J32" s="137"/>
      <c r="L32" s="117" t="s">
        <v>24</v>
      </c>
      <c r="M32" s="174"/>
      <c r="N32" s="175"/>
      <c r="O32" s="174"/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47</v>
      </c>
      <c r="N33" s="179"/>
      <c r="O33" s="178" t="s">
        <v>48</v>
      </c>
      <c r="P33" s="179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49</v>
      </c>
      <c r="N35" s="162"/>
      <c r="O35" s="161">
        <v>45438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45273</v>
      </c>
      <c r="J36" s="162"/>
      <c r="L36" s="116" t="s">
        <v>0</v>
      </c>
      <c r="M36" s="164" t="s">
        <v>50</v>
      </c>
      <c r="N36" s="135"/>
      <c r="O36" s="134">
        <v>45383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47</v>
      </c>
      <c r="J37" s="137"/>
      <c r="L37" s="117" t="s">
        <v>1</v>
      </c>
      <c r="M37" s="163" t="s">
        <v>51</v>
      </c>
      <c r="N37" s="137"/>
      <c r="O37" s="136">
        <v>45631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2024-04-30T08:59:56Z</dcterms:modified>
</cp:coreProperties>
</file>