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C0F907E9-02CD-4A12-BC27-8382DDF04F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<sst xmlns="http://schemas.openxmlformats.org/spreadsheetml/2006/main" count="92" uniqueCount="55">
  <si>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</si>
  <si>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</si>
  <si>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</si>
  <si>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</si>
  <si>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</si>
  <si>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</si>
  <si>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</si>
  <si>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</si>
  <si>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</si>
  <si>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</si>
  <si>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</si>
  <si>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</si>
  <si>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</si>
  <si>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</si>
  <si>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</si>
  <si>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</si>
  <si>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</si>
  <si>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</si>
  <si>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</si>
  <si>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</si>
  <si>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</si>
  <si>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</si>
  <si>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</si>
  <si>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</si>
  <si>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</si>
  <si>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</si>
  <si>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</si>
  <si>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</si>
  <si>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</si>
  <si>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</si>
  <si>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</si>
  <si>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</si>
  <si>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</si>
  <si>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</si>
  <si>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</si>
  <si>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</si>
  <si>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</si>
  <si>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</si>
  <si>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</si>
  <si>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</si>
  <si>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</si>
  <si>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</si>
  <si>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</si>
  <si>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</si>
  <si>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</si>
  <si>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H220920683 P1</t>
  </si>
  <si>
    <t>RN96-240</t>
  </si>
  <si>
    <t>SLBX6824</t>
  </si>
  <si>
    <t>100B022</t>
  </si>
  <si>
    <t>LRAD3703</t>
  </si>
  <si>
    <t>DA55471</t>
  </si>
  <si>
    <t>AH52849</t>
  </si>
  <si>
    <t>BL68597</t>
  </si>
  <si>
    <t>RP</t>
  </si>
  <si>
    <t>H242180772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</si>
</sst>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1.125</c:v>
                </c:pt>
                <c:pt idx="1">
                  <c:v>0.92934782608695654</c:v>
                </c:pt>
                <c:pt idx="2">
                  <c:v>0.47282608695652173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0.97714285714285709</c:v>
                </c:pt>
                <c:pt idx="1">
                  <c:v>1.0971428571428572</c:v>
                </c:pt>
                <c:pt idx="2">
                  <c:v>1.1142857142857143</c:v>
                </c:pt>
                <c:pt idx="3">
                  <c:v>0.89142857142857135</c:v>
                </c:pt>
                <c:pt idx="4">
                  <c:v>0.65142857142857136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0.99456521739130432</c:v>
                </c:pt>
                <c:pt idx="1">
                  <c:v>0.70108695652173914</c:v>
                </c:pt>
                <c:pt idx="2">
                  <c:v>0.19565217391304346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1.0114285714285713</c:v>
                </c:pt>
                <c:pt idx="1">
                  <c:v>0.39428571428571429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0.63586956521739124</c:v>
                </c:pt>
                <c:pt idx="1">
                  <c:v>0.35869565217391303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0.77142857142857135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22" sqref="E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54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53</v>
      </c>
      <c r="E5" s="153"/>
      <c r="F5" s="152">
        <v>45461</v>
      </c>
      <c r="G5" s="15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53</v>
      </c>
      <c r="E6" s="153"/>
      <c r="F6" s="154">
        <v>45464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53</v>
      </c>
      <c r="E7" s="153"/>
      <c r="F7" s="154">
        <v>45464</v>
      </c>
      <c r="G7" s="155"/>
      <c r="I7" s="33" t="s">
        <v>4</v>
      </c>
      <c r="J7" s="34">
        <f>IF(N13&lt;&gt;"", LEFT(N13, 7), IF(J17&gt;50%, N17, MAX(N14:N17)))</f>
        <v>2.30198826001233</v>
      </c>
      <c r="K7" s="34">
        <f>IF(O13&lt;&gt;"", LEFT(O13, 7), IF(K17&gt;50%, O17, MAX(O14:O17)))</f>
        <v>10.849488434710416</v>
      </c>
      <c r="L7" s="35">
        <f>IF(P13&lt;&gt;"", LEFT(P13, 7), IF(L17&gt;50%, P17, MAX(P14:P17)))</f>
        <v>70.231788425750551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4.9288927776165963</v>
      </c>
      <c r="L8" s="37">
        <f>IF(P21&lt;&gt;"", LEFT(P21, 7), IF(L25&gt;50%, P25, MAX(P22:P25)))</f>
        <v>71.239667507777327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69</v>
      </c>
      <c r="E13" s="57">
        <v>61</v>
      </c>
      <c r="F13" s="58">
        <v>39</v>
      </c>
      <c r="G13" s="59">
        <v>64</v>
      </c>
      <c r="I13" s="60">
        <v>1</v>
      </c>
      <c r="J13" s="61">
        <f t="shared" ref="J13:L17" si="2">IF(COUNT($G$13:$G$15)&gt;0,D13/AVERAGE($G$13:$G$15),0)</f>
        <v>1.125</v>
      </c>
      <c r="K13" s="61">
        <f t="shared" si="2"/>
        <v>0.99456521739130432</v>
      </c>
      <c r="L13" s="62">
        <f>IF(COUNT($G$13:$G$15)&gt;0,F13/AVERAGE($G$13:$G$15),0)</f>
        <v>0.63586956521739124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57</v>
      </c>
      <c r="E14" s="66">
        <v>43</v>
      </c>
      <c r="F14" s="67">
        <v>22</v>
      </c>
      <c r="G14" s="68">
        <v>63</v>
      </c>
      <c r="I14" s="69">
        <v>2</v>
      </c>
      <c r="J14" s="70">
        <f t="shared" si="2"/>
        <v>0.92934782608695654</v>
      </c>
      <c r="K14" s="70">
        <f t="shared" si="2"/>
        <v>0.70108695652173914</v>
      </c>
      <c r="L14" s="71">
        <f t="shared" si="2"/>
        <v>0.35869565217391303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70.231788425750551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29</v>
      </c>
      <c r="E15" s="66">
        <v>12</v>
      </c>
      <c r="F15" s="67">
        <v>0</v>
      </c>
      <c r="G15" s="72">
        <v>57</v>
      </c>
      <c r="I15" s="69">
        <v>3</v>
      </c>
      <c r="J15" s="70">
        <f t="shared" si="2"/>
        <v>0.47282608695652173</v>
      </c>
      <c r="K15" s="70">
        <f t="shared" si="2"/>
        <v>0.19565217391304346</v>
      </c>
      <c r="L15" s="71">
        <f t="shared" si="2"/>
        <v>0</v>
      </c>
      <c r="M15" s="63"/>
      <c r="N15" s="121">
        <f t="shared" si="3"/>
        <v>2.30198826001233</v>
      </c>
      <c r="O15" s="122">
        <f t="shared" si="3"/>
        <v>10.849488434710416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57</v>
      </c>
      <c r="E21" s="57">
        <v>59</v>
      </c>
      <c r="F21" s="58">
        <v>45</v>
      </c>
      <c r="G21" s="82">
        <v>65</v>
      </c>
      <c r="I21" s="60">
        <v>1</v>
      </c>
      <c r="J21" s="61">
        <f t="shared" ref="J21:L25" si="4">IF(COUNT($G$21:$G$23)&gt;0, D21/AVERAGE($G$21:$G$23), 0)</f>
        <v>0.97714285714285709</v>
      </c>
      <c r="K21" s="61">
        <f t="shared" si="4"/>
        <v>1.0114285714285713</v>
      </c>
      <c r="L21" s="62">
        <f t="shared" si="4"/>
        <v>0.77142857142857135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64</v>
      </c>
      <c r="E22" s="66">
        <v>23</v>
      </c>
      <c r="F22" s="67">
        <v>14</v>
      </c>
      <c r="G22" s="83">
        <v>62</v>
      </c>
      <c r="I22" s="69">
        <v>2</v>
      </c>
      <c r="J22" s="70">
        <f t="shared" si="4"/>
        <v>1.0971428571428572</v>
      </c>
      <c r="K22" s="70">
        <f t="shared" si="4"/>
        <v>0.39428571428571429</v>
      </c>
      <c r="L22" s="71">
        <f t="shared" si="4"/>
        <v>0.24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4.9288927776165963</v>
      </c>
      <c r="P22" s="131">
        <f t="shared" si="5"/>
        <v>71.239667507777327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65</v>
      </c>
      <c r="E23" s="66">
        <v>0</v>
      </c>
      <c r="F23" s="67">
        <v>0</v>
      </c>
      <c r="G23" s="84">
        <v>48</v>
      </c>
      <c r="I23" s="69">
        <v>3</v>
      </c>
      <c r="J23" s="70">
        <f t="shared" si="4"/>
        <v>1.1142857142857143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52</v>
      </c>
      <c r="E24" s="66">
        <v>0</v>
      </c>
      <c r="F24" s="67">
        <v>0</v>
      </c>
      <c r="G24" s="86"/>
      <c r="I24" s="69">
        <v>4</v>
      </c>
      <c r="J24" s="70">
        <f t="shared" si="4"/>
        <v>0.89142857142857135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38</v>
      </c>
      <c r="E25" s="74">
        <v>0</v>
      </c>
      <c r="F25" s="75">
        <v>0</v>
      </c>
      <c r="G25" s="86"/>
      <c r="I25" s="76">
        <v>5</v>
      </c>
      <c r="J25" s="87">
        <f t="shared" si="4"/>
        <v>0.65142857142857136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>
        <v>47</v>
      </c>
      <c r="J28" s="175"/>
      <c r="L28" s="115" t="s">
        <v>25</v>
      </c>
      <c r="M28" s="176">
        <v>2773750</v>
      </c>
      <c r="N28" s="165"/>
      <c r="O28" s="164">
        <v>45566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50</v>
      </c>
      <c r="J29" s="169"/>
      <c r="L29" s="116" t="s">
        <v>26</v>
      </c>
      <c r="M29" s="177" t="s">
        <v>44</v>
      </c>
      <c r="N29" s="167"/>
      <c r="O29" s="166">
        <v>46753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202624</v>
      </c>
      <c r="N30" s="167"/>
      <c r="O30" s="166">
        <v>45503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51</v>
      </c>
      <c r="J31" s="169"/>
      <c r="L31" s="116" t="s">
        <v>27</v>
      </c>
      <c r="M31" s="177" t="s">
        <v>48</v>
      </c>
      <c r="N31" s="167"/>
      <c r="O31" s="166">
        <v>45630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52</v>
      </c>
      <c r="J32" s="171"/>
      <c r="L32" s="117" t="s">
        <v>24</v>
      </c>
      <c r="M32" s="181">
        <v>45383</v>
      </c>
      <c r="N32" s="163"/>
      <c r="O32" s="162">
        <v>45566</v>
      </c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45</v>
      </c>
      <c r="N33" s="159"/>
      <c r="O33" s="158">
        <v>45496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49</v>
      </c>
      <c r="N35" s="175"/>
      <c r="O35" s="180">
        <v>45548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>
        <v>45413</v>
      </c>
      <c r="J36" s="175"/>
      <c r="L36" s="116" t="s">
        <v>0</v>
      </c>
      <c r="M36" s="168" t="s">
        <v>46</v>
      </c>
      <c r="N36" s="169"/>
      <c r="O36" s="185">
        <v>45590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23</v>
      </c>
      <c r="J37" s="171"/>
      <c r="L37" s="117" t="s">
        <v>1</v>
      </c>
      <c r="M37" s="170" t="s">
        <v>47</v>
      </c>
      <c r="N37" s="171"/>
      <c r="O37" s="186">
        <v>45549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2024-06-17T10:49:12Z</cp:lastPrinted>
  <dcterms:created xsi:type="dcterms:W3CDTF">2008-12-02T14:50:07Z</dcterms:created>
  <dcterms:modified xsi:type="dcterms:W3CDTF">2024-06-21T10:59:52Z</dcterms:modified>
</cp:coreProperties>
</file>