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8DCDA6A4-1F74-422C-95A6-AF712537FB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<sst xmlns="http://schemas.openxmlformats.org/spreadsheetml/2006/main" count="94" uniqueCount="57">
  <si>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</si>
  <si>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</si>
  <si>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</si>
  <si>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</si>
  <si>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</si>
  <si>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</si>
  <si>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</si>
  <si>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</si>
  <si>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</si>
  <si>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</si>
  <si>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</si>
  <si>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</si>
  <si>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</si>
  <si>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</si>
  <si>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</si>
  <si>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</si>
  <si>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</si>
  <si>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</si>
  <si>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</si>
  <si>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</si>
  <si>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</si>
  <si>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</si>
  <si>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</si>
  <si>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</si>
  <si>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</si>
  <si>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</si>
  <si>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</si>
  <si>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</si>
  <si>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</si>
  <si>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</si>
  <si>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</si>
  <si>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</si>
  <si>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</si>
  <si>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</si>
  <si>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</si>
  <si>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</si>
  <si>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</si>
  <si>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</si>
  <si>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</si>
  <si>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</si>
  <si>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</si>
  <si>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</si>
  <si>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</si>
  <si>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</si>
  <si>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</si>
  <si>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RN96-240</t>
  </si>
  <si>
    <t>SLBX6824</t>
  </si>
  <si>
    <t>LRAD3703</t>
  </si>
  <si>
    <t>BD64821</t>
  </si>
  <si>
    <t>DA55471</t>
  </si>
  <si>
    <t>AH52849</t>
  </si>
  <si>
    <t>BL68597</t>
  </si>
  <si>
    <t>RP</t>
  </si>
  <si>
    <t>13/03.24</t>
  </si>
  <si>
    <t>H230520611 P1</t>
  </si>
  <si>
    <t>100B0622</t>
  </si>
  <si>
    <t>H244200515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</si>
</sst>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1.0451612903225806</c:v>
                </c:pt>
                <c:pt idx="1">
                  <c:v>1.064516129032258</c:v>
                </c:pt>
                <c:pt idx="2">
                  <c:v>0.34838709677419355</c:v>
                </c:pt>
                <c:pt idx="3">
                  <c:v>1.935483870967742E-2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1.2302158273381294</c:v>
                </c:pt>
                <c:pt idx="1">
                  <c:v>1.2086330935251799</c:v>
                </c:pt>
                <c:pt idx="2">
                  <c:v>0.82014388489208634</c:v>
                </c:pt>
                <c:pt idx="3">
                  <c:v>1.0359712230215827</c:v>
                </c:pt>
                <c:pt idx="4">
                  <c:v>0.43165467625899279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0.89032258064516134</c:v>
                </c:pt>
                <c:pt idx="1">
                  <c:v>0.71612903225806457</c:v>
                </c:pt>
                <c:pt idx="2">
                  <c:v>0.19354838709677422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0.60431654676258995</c:v>
                </c:pt>
                <c:pt idx="1">
                  <c:v>2.1582733812949638E-2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1.0064516129032259</c:v>
                </c:pt>
                <c:pt idx="1">
                  <c:v>0.56129032258064515</c:v>
                </c:pt>
                <c:pt idx="2">
                  <c:v>0.11612903225806452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1.1654676258992804</c:v>
                </c:pt>
                <c:pt idx="1">
                  <c:v>0.60431654676258995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7" sqref="I37:J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56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52</v>
      </c>
      <c r="E5" s="153"/>
      <c r="F5" s="152">
        <v>45590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52</v>
      </c>
      <c r="E6" s="153"/>
      <c r="F6" s="154">
        <v>45593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52</v>
      </c>
      <c r="E7" s="153"/>
      <c r="F7" s="154">
        <v>45593</v>
      </c>
      <c r="G7" s="155"/>
      <c r="I7" s="33" t="s">
        <v>4</v>
      </c>
      <c r="J7" s="34">
        <f>IF(N13&lt;&gt;"", LEFT(N13, 7), IF(J17&gt;50%, N17, MAX(N14:N17)))</f>
        <v>1.8641328398632782</v>
      </c>
      <c r="K7" s="34">
        <f>IF(O13&lt;&gt;"", LEFT(O13, 7), IF(K17&gt;50%, O17, MAX(O14:O17)))</f>
        <v>11.088687316166677</v>
      </c>
      <c r="L7" s="35">
        <f>IF(P13&lt;&gt;"", LEFT(P13, 7), IF(L17&gt;50%, P17, MAX(P14:P17)))</f>
        <v>110.01354487690543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>
        <f>IF(N21&lt;&gt;"", LEFT(N21, 7), IF(J25&gt;50%, N25, MAX(N22:N25)))</f>
        <v>34.195572043465589</v>
      </c>
      <c r="K8" s="36">
        <f>IF(O21&lt;&gt;"", LEFT(O21, 7), IF(K25&gt;50%, O25, MAX(O22:O25)))</f>
        <v>2.0026091553524337</v>
      </c>
      <c r="L8" s="37">
        <f>IF(P21&lt;&gt;"", LEFT(P21, 7), IF(L25&gt;50%, P25, MAX(P22:P25)))</f>
        <v>112.71027545255238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54</v>
      </c>
      <c r="E13" s="57">
        <v>46</v>
      </c>
      <c r="F13" s="58">
        <v>52</v>
      </c>
      <c r="G13" s="59">
        <v>55</v>
      </c>
      <c r="I13" s="60">
        <v>1</v>
      </c>
      <c r="J13" s="61">
        <f t="shared" ref="J13:L17" si="2">IF(COUNT($G$13:$G$15)&gt;0,D13/AVERAGE($G$13:$G$15),0)</f>
        <v>1.0451612903225806</v>
      </c>
      <c r="K13" s="61">
        <f t="shared" si="2"/>
        <v>0.89032258064516134</v>
      </c>
      <c r="L13" s="62">
        <f>IF(COUNT($G$13:$G$15)&gt;0,F13/AVERAGE($G$13:$G$15),0)</f>
        <v>1.0064516129032259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55</v>
      </c>
      <c r="E14" s="66">
        <v>37</v>
      </c>
      <c r="F14" s="67">
        <v>29</v>
      </c>
      <c r="G14" s="68">
        <v>49</v>
      </c>
      <c r="I14" s="69">
        <v>2</v>
      </c>
      <c r="J14" s="70">
        <f t="shared" si="2"/>
        <v>1.064516129032258</v>
      </c>
      <c r="K14" s="70">
        <f t="shared" si="2"/>
        <v>0.71612903225806457</v>
      </c>
      <c r="L14" s="71">
        <f t="shared" si="2"/>
        <v>0.56129032258064515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18</v>
      </c>
      <c r="E15" s="66">
        <v>10</v>
      </c>
      <c r="F15" s="67">
        <v>6</v>
      </c>
      <c r="G15" s="72">
        <v>51</v>
      </c>
      <c r="I15" s="69">
        <v>3</v>
      </c>
      <c r="J15" s="70">
        <f t="shared" si="2"/>
        <v>0.34838709677419355</v>
      </c>
      <c r="K15" s="70">
        <f t="shared" si="2"/>
        <v>0.19354838709677422</v>
      </c>
      <c r="L15" s="71">
        <f t="shared" si="2"/>
        <v>0.11612903225806452</v>
      </c>
      <c r="M15" s="63"/>
      <c r="N15" s="121">
        <f t="shared" si="3"/>
        <v>1.8641328398632782</v>
      </c>
      <c r="O15" s="122">
        <f t="shared" si="3"/>
        <v>11.088687316166677</v>
      </c>
      <c r="P15" s="123">
        <f t="shared" si="3"/>
        <v>110.01354487690543</v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1.935483870967742E-2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57</v>
      </c>
      <c r="E21" s="57">
        <v>28</v>
      </c>
      <c r="F21" s="58">
        <v>54</v>
      </c>
      <c r="G21" s="82">
        <v>44</v>
      </c>
      <c r="I21" s="60">
        <v>1</v>
      </c>
      <c r="J21" s="61">
        <f t="shared" ref="J21:L25" si="4">IF(COUNT($G$21:$G$23)&gt;0, D21/AVERAGE($G$21:$G$23), 0)</f>
        <v>1.2302158273381294</v>
      </c>
      <c r="K21" s="61">
        <f t="shared" si="4"/>
        <v>0.60431654676258995</v>
      </c>
      <c r="L21" s="62">
        <f t="shared" si="4"/>
        <v>1.1654676258992804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56</v>
      </c>
      <c r="E22" s="66">
        <v>1</v>
      </c>
      <c r="F22" s="67">
        <v>28</v>
      </c>
      <c r="G22" s="83">
        <v>49</v>
      </c>
      <c r="I22" s="69">
        <v>2</v>
      </c>
      <c r="J22" s="70">
        <f t="shared" si="4"/>
        <v>1.2086330935251799</v>
      </c>
      <c r="K22" s="70">
        <f t="shared" si="4"/>
        <v>2.1582733812949638E-2</v>
      </c>
      <c r="L22" s="71">
        <f t="shared" si="4"/>
        <v>0.60431654676258995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2.0026091553524337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38</v>
      </c>
      <c r="E23" s="66">
        <v>0</v>
      </c>
      <c r="F23" s="67">
        <v>0</v>
      </c>
      <c r="G23" s="84">
        <v>46</v>
      </c>
      <c r="I23" s="69">
        <v>3</v>
      </c>
      <c r="J23" s="70">
        <f t="shared" si="4"/>
        <v>0.82014388489208634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112.71027545255238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48</v>
      </c>
      <c r="E24" s="66">
        <v>0</v>
      </c>
      <c r="F24" s="67">
        <v>0</v>
      </c>
      <c r="G24" s="86"/>
      <c r="I24" s="69">
        <v>4</v>
      </c>
      <c r="J24" s="70">
        <f t="shared" si="4"/>
        <v>1.0359712230215827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20</v>
      </c>
      <c r="E25" s="74">
        <v>0</v>
      </c>
      <c r="F25" s="75">
        <v>0</v>
      </c>
      <c r="G25" s="86"/>
      <c r="I25" s="76">
        <v>5</v>
      </c>
      <c r="J25" s="87">
        <f t="shared" si="4"/>
        <v>0.43165467625899279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34.195572043465589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48</v>
      </c>
      <c r="J28" s="175"/>
      <c r="L28" s="115" t="s">
        <v>25</v>
      </c>
      <c r="M28" s="176">
        <v>2786860</v>
      </c>
      <c r="N28" s="165"/>
      <c r="O28" s="164">
        <v>45627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49</v>
      </c>
      <c r="J29" s="169"/>
      <c r="L29" s="116" t="s">
        <v>26</v>
      </c>
      <c r="M29" s="177" t="s">
        <v>44</v>
      </c>
      <c r="N29" s="167"/>
      <c r="O29" s="166">
        <v>46753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219779</v>
      </c>
      <c r="N30" s="167"/>
      <c r="O30" s="166">
        <v>45689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50</v>
      </c>
      <c r="J31" s="169"/>
      <c r="L31" s="116" t="s">
        <v>27</v>
      </c>
      <c r="M31" s="177" t="s">
        <v>55</v>
      </c>
      <c r="N31" s="167"/>
      <c r="O31" s="166">
        <v>45630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51</v>
      </c>
      <c r="J32" s="171"/>
      <c r="L32" s="117" t="s">
        <v>24</v>
      </c>
      <c r="M32" s="181"/>
      <c r="N32" s="163"/>
      <c r="O32" s="162"/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54</v>
      </c>
      <c r="N33" s="159"/>
      <c r="O33" s="158">
        <v>45637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47</v>
      </c>
      <c r="N35" s="175"/>
      <c r="O35" s="180">
        <v>45364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45413</v>
      </c>
      <c r="J36" s="175"/>
      <c r="L36" s="116" t="s">
        <v>0</v>
      </c>
      <c r="M36" s="168" t="s">
        <v>45</v>
      </c>
      <c r="N36" s="169"/>
      <c r="O36" s="185" t="s">
        <v>53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19</v>
      </c>
      <c r="J37" s="171"/>
      <c r="L37" s="117" t="s">
        <v>1</v>
      </c>
      <c r="M37" s="170" t="s">
        <v>46</v>
      </c>
      <c r="N37" s="171"/>
      <c r="O37" s="186">
        <v>45364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2024-10-25T07:43:04Z</cp:lastPrinted>
  <dcterms:created xsi:type="dcterms:W3CDTF">2008-12-02T14:50:07Z</dcterms:created>
  <dcterms:modified xsi:type="dcterms:W3CDTF">2024-10-28T11:37:42Z</dcterms:modified>
</cp:coreProperties>
</file>