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7169C4D2-43E4-4FCB-8DC0-2A49357C83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<sst xmlns="http://schemas.openxmlformats.org/spreadsheetml/2006/main" count="94" uniqueCount="58">
  <si>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</si>
  <si>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</si>
  <si>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</si>
  <si>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</si>
  <si>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</si>
  <si>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</si>
  <si>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</si>
  <si>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</si>
  <si>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</si>
  <si>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</si>
  <si>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</si>
  <si>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</si>
  <si>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</si>
  <si>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</si>
  <si>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</si>
  <si>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</si>
  <si>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</si>
  <si>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</si>
  <si>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</si>
  <si>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</si>
  <si>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</si>
  <si>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</si>
  <si>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</si>
  <si>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</si>
  <si>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</si>
  <si>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</si>
  <si>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</si>
  <si>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</si>
  <si>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</si>
  <si>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</si>
  <si>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</si>
  <si>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</si>
  <si>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</si>
  <si>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</si>
  <si>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</si>
  <si>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</si>
  <si>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</si>
  <si>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</si>
  <si>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</si>
  <si>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</si>
  <si>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</si>
  <si>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</si>
  <si>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</si>
  <si>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</si>
  <si>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SLBX6824</t>
  </si>
  <si>
    <t>LRAD3703</t>
  </si>
  <si>
    <t>BD64821</t>
  </si>
  <si>
    <t>DA55471</t>
  </si>
  <si>
    <t>AH52849</t>
  </si>
  <si>
    <t>BL68597</t>
  </si>
  <si>
    <t>H230520611 P1</t>
  </si>
  <si>
    <t>30/02/25</t>
  </si>
  <si>
    <t>100B0547</t>
  </si>
  <si>
    <t>RN96-240</t>
  </si>
  <si>
    <t>13.03.25</t>
  </si>
  <si>
    <t>RP</t>
  </si>
  <si>
    <t>H250400462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</si>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</sst>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1.09478672985782</c:v>
                </c:pt>
                <c:pt idx="1">
                  <c:v>0.95260663507109011</c:v>
                </c:pt>
                <c:pt idx="2">
                  <c:v>0.41232227488151663</c:v>
                </c:pt>
                <c:pt idx="3">
                  <c:v>1.4218009478672987E-2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1.0948905109489051</c:v>
                </c:pt>
                <c:pt idx="1">
                  <c:v>1.1824817518248176</c:v>
                </c:pt>
                <c:pt idx="2">
                  <c:v>1.0729927007299271</c:v>
                </c:pt>
                <c:pt idx="3">
                  <c:v>1.2262773722627738</c:v>
                </c:pt>
                <c:pt idx="4">
                  <c:v>1.1824817518248176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0.55450236966824651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0.63981042654028442</c:v>
                </c:pt>
                <c:pt idx="1">
                  <c:v>0.36966824644549767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0.65693430656934315</c:v>
                </c:pt>
                <c:pt idx="1">
                  <c:v>2.1897810218978103E-2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M28" sqref="M28:P3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56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2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2" t="s">
        <v>55</v>
      </c>
      <c r="E5" s="153"/>
      <c r="F5" s="152">
        <v>45702</v>
      </c>
      <c r="G5" s="153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152" t="s">
        <v>57</v>
      </c>
      <c r="E6" s="153"/>
      <c r="F6" s="154">
        <v>45705</v>
      </c>
      <c r="G6" s="15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152" t="s">
        <v>55</v>
      </c>
      <c r="E7" s="153"/>
      <c r="F7" s="154">
        <v>45706</v>
      </c>
      <c r="G7" s="155"/>
      <c r="I7" s="33" t="s">
        <v>4</v>
      </c>
      <c r="J7" s="34">
        <f>IF(N13&lt;&gt;"", LEFT(N13, 7), IF(J17&gt;50%, N17, MAX(N14:N17)))</f>
        <v>1.9963527886931478</v>
      </c>
      <c r="K7" s="34">
        <f>IF(O13&lt;&gt;"", LEFT(O13, 7), IF(K17&gt;50%, O17, MAX(O14:O17)))</f>
        <v>1.790592919214969</v>
      </c>
      <c r="L7" s="35">
        <f>IF(P13&lt;&gt;"", LEFT(P13, 7), IF(L17&gt;50%, P17, MAX(P14:P17)))</f>
        <v>71.575803188799384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6"/>
      <c r="G8" s="157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0</v>
      </c>
      <c r="L8" s="37">
        <f>IF(P21&lt;&gt;"", LEFT(P21, 7), IF(L25&gt;50%, P25, MAX(P22:P25)))</f>
        <v>59.342040349739833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77</v>
      </c>
      <c r="E13" s="57">
        <v>39</v>
      </c>
      <c r="F13" s="58">
        <v>45</v>
      </c>
      <c r="G13" s="59">
        <v>64</v>
      </c>
      <c r="I13" s="60">
        <v>1</v>
      </c>
      <c r="J13" s="61">
        <f t="shared" ref="J13:L17" si="2">IF(COUNT($G$13:$G$15)&gt;0,D13/AVERAGE($G$13:$G$15),0)</f>
        <v>1.09478672985782</v>
      </c>
      <c r="K13" s="61">
        <f t="shared" si="2"/>
        <v>0.55450236966824651</v>
      </c>
      <c r="L13" s="62">
        <f>IF(COUNT($G$13:$G$15)&gt;0,F13/AVERAGE($G$13:$G$15),0)</f>
        <v>0.63981042654028442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67</v>
      </c>
      <c r="E14" s="66">
        <v>0</v>
      </c>
      <c r="F14" s="67">
        <v>26</v>
      </c>
      <c r="G14" s="68">
        <v>76</v>
      </c>
      <c r="I14" s="69">
        <v>2</v>
      </c>
      <c r="J14" s="70">
        <f t="shared" si="2"/>
        <v>0.95260663507109011</v>
      </c>
      <c r="K14" s="70">
        <f t="shared" si="2"/>
        <v>0</v>
      </c>
      <c r="L14" s="71">
        <f t="shared" si="2"/>
        <v>0.36966824644549767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>
        <f t="shared" si="3"/>
        <v>1.790592919214969</v>
      </c>
      <c r="P14" s="123">
        <f t="shared" si="3"/>
        <v>71.575803188799384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29</v>
      </c>
      <c r="E15" s="66">
        <v>0</v>
      </c>
      <c r="F15" s="67">
        <v>0</v>
      </c>
      <c r="G15" s="72">
        <v>71</v>
      </c>
      <c r="I15" s="69">
        <v>3</v>
      </c>
      <c r="J15" s="70">
        <f t="shared" si="2"/>
        <v>0.41232227488151663</v>
      </c>
      <c r="K15" s="70">
        <f t="shared" si="2"/>
        <v>0</v>
      </c>
      <c r="L15" s="71">
        <f t="shared" si="2"/>
        <v>0</v>
      </c>
      <c r="M15" s="63"/>
      <c r="N15" s="121">
        <f t="shared" si="3"/>
        <v>1.9963527886931478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1</v>
      </c>
      <c r="E16" s="66">
        <v>0</v>
      </c>
      <c r="F16" s="67">
        <v>0</v>
      </c>
      <c r="G16" s="16"/>
      <c r="I16" s="69">
        <v>4</v>
      </c>
      <c r="J16" s="70">
        <f t="shared" si="2"/>
        <v>1.4218009478672987E-2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50</v>
      </c>
      <c r="E21" s="57"/>
      <c r="F21" s="58">
        <v>30</v>
      </c>
      <c r="G21" s="82">
        <v>46</v>
      </c>
      <c r="I21" s="60">
        <v>1</v>
      </c>
      <c r="J21" s="61">
        <f t="shared" ref="J21:L25" si="4">IF(COUNT($G$21:$G$23)&gt;0, D21/AVERAGE($G$21:$G$23), 0)</f>
        <v>1.0948905109489051</v>
      </c>
      <c r="K21" s="61">
        <f t="shared" si="4"/>
        <v>0</v>
      </c>
      <c r="L21" s="62">
        <f t="shared" si="4"/>
        <v>0.65693430656934315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54</v>
      </c>
      <c r="E22" s="66"/>
      <c r="F22" s="67">
        <v>1</v>
      </c>
      <c r="G22" s="83">
        <v>37</v>
      </c>
      <c r="I22" s="69">
        <v>2</v>
      </c>
      <c r="J22" s="70">
        <f t="shared" si="4"/>
        <v>1.1824817518248176</v>
      </c>
      <c r="K22" s="70">
        <f t="shared" si="4"/>
        <v>0</v>
      </c>
      <c r="L22" s="71">
        <f t="shared" si="4"/>
        <v>2.1897810218978103E-2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59.342040349739833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49</v>
      </c>
      <c r="E23" s="66"/>
      <c r="F23" s="67">
        <v>0</v>
      </c>
      <c r="G23" s="84">
        <v>54</v>
      </c>
      <c r="I23" s="69">
        <v>3</v>
      </c>
      <c r="J23" s="70">
        <f t="shared" si="4"/>
        <v>1.0729927007299271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56</v>
      </c>
      <c r="E24" s="66"/>
      <c r="F24" s="67">
        <v>0</v>
      </c>
      <c r="G24" s="86"/>
      <c r="I24" s="69">
        <v>4</v>
      </c>
      <c r="J24" s="70">
        <f t="shared" si="4"/>
        <v>1.2262773722627738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54</v>
      </c>
      <c r="E25" s="74"/>
      <c r="F25" s="75">
        <v>0</v>
      </c>
      <c r="G25" s="86"/>
      <c r="I25" s="76">
        <v>5</v>
      </c>
      <c r="J25" s="87">
        <f t="shared" si="4"/>
        <v>1.1824817518248176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78" t="s">
        <v>29</v>
      </c>
      <c r="J27" s="179"/>
      <c r="L27" s="114"/>
      <c r="M27" s="172" t="s">
        <v>32</v>
      </c>
      <c r="N27" s="173"/>
      <c r="O27" s="172" t="s">
        <v>33</v>
      </c>
      <c r="P27" s="173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4" t="s">
        <v>46</v>
      </c>
      <c r="J28" s="175"/>
      <c r="L28" s="115" t="s">
        <v>25</v>
      </c>
      <c r="M28" s="176">
        <v>2842995</v>
      </c>
      <c r="N28" s="165"/>
      <c r="O28" s="164" t="s">
        <v>51</v>
      </c>
      <c r="P28" s="165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8" t="s">
        <v>47</v>
      </c>
      <c r="J29" s="169"/>
      <c r="L29" s="116" t="s">
        <v>26</v>
      </c>
      <c r="M29" s="177">
        <v>29252253</v>
      </c>
      <c r="N29" s="167"/>
      <c r="O29" s="166">
        <v>47058</v>
      </c>
      <c r="P29" s="167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8"/>
      <c r="J30" s="169"/>
      <c r="L30" s="116" t="s">
        <v>30</v>
      </c>
      <c r="M30" s="177">
        <v>219779</v>
      </c>
      <c r="N30" s="167"/>
      <c r="O30" s="166">
        <v>45716</v>
      </c>
      <c r="P30" s="167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8" t="s">
        <v>48</v>
      </c>
      <c r="J31" s="169"/>
      <c r="L31" s="116" t="s">
        <v>27</v>
      </c>
      <c r="M31" s="177" t="s">
        <v>52</v>
      </c>
      <c r="N31" s="167"/>
      <c r="O31" s="166">
        <v>45975</v>
      </c>
      <c r="P31" s="167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0" t="s">
        <v>49</v>
      </c>
      <c r="J32" s="171"/>
      <c r="L32" s="117" t="s">
        <v>24</v>
      </c>
      <c r="M32" s="181">
        <v>45658</v>
      </c>
      <c r="N32" s="163"/>
      <c r="O32" s="162">
        <v>45839</v>
      </c>
      <c r="P32" s="16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84" t="s">
        <v>50</v>
      </c>
      <c r="N33" s="159"/>
      <c r="O33" s="158">
        <v>45848</v>
      </c>
      <c r="P33" s="159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0"/>
      <c r="N34" s="161"/>
      <c r="O34" s="160"/>
      <c r="P34" s="161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78" t="s">
        <v>34</v>
      </c>
      <c r="J35" s="179"/>
      <c r="L35" s="115" t="s">
        <v>6</v>
      </c>
      <c r="M35" s="174" t="s">
        <v>45</v>
      </c>
      <c r="N35" s="175"/>
      <c r="O35" s="180">
        <v>45364</v>
      </c>
      <c r="P35" s="175"/>
      <c r="Q35" s="16"/>
    </row>
    <row r="36" spans="2:17" s="15" customFormat="1" ht="12.95" customHeight="1" x14ac:dyDescent="0.2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0">
        <v>45956</v>
      </c>
      <c r="J36" s="175"/>
      <c r="L36" s="116" t="s">
        <v>0</v>
      </c>
      <c r="M36" s="168" t="s">
        <v>53</v>
      </c>
      <c r="N36" s="169"/>
      <c r="O36" s="185" t="s">
        <v>54</v>
      </c>
      <c r="P36" s="169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0">
        <v>52</v>
      </c>
      <c r="J37" s="171"/>
      <c r="L37" s="117" t="s">
        <v>1</v>
      </c>
      <c r="M37" s="170" t="s">
        <v>44</v>
      </c>
      <c r="N37" s="171"/>
      <c r="O37" s="186">
        <v>45364</v>
      </c>
      <c r="P37" s="171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2025-02-18T13:20:13Z</cp:lastPrinted>
  <dcterms:created xsi:type="dcterms:W3CDTF">2008-12-02T14:50:07Z</dcterms:created>
  <dcterms:modified xsi:type="dcterms:W3CDTF">2025-02-18T13:30:23Z</dcterms:modified>
</cp:coreProperties>
</file>