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ADDA73A-127A-451E-89D8-3ED0E88B7F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<sst xmlns="http://schemas.openxmlformats.org/spreadsheetml/2006/main" count="97" uniqueCount="58">
  <si>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</si>
  <si>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</si>
  <si>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</si>
  <si>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</si>
  <si>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</si>
  <si>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</si>
  <si>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</si>
  <si>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</si>
  <si>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</si>
  <si>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</si>
  <si>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</si>
  <si>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</si>
  <si>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</si>
  <si>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</si>
  <si>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</si>
  <si>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</si>
  <si>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</si>
  <si>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</si>
  <si>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</si>
  <si>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</si>
  <si>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</si>
  <si>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</si>
  <si>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</si>
  <si>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</si>
  <si>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</si>
  <si>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</si>
  <si>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</si>
  <si>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</si>
  <si>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</si>
  <si>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</si>
  <si>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</si>
  <si>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</si>
  <si>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</si>
  <si>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</si>
  <si>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</si>
  <si>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</si>
  <si>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</si>
  <si>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</si>
  <si>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</si>
  <si>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</si>
  <si>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</si>
  <si>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</si>
  <si>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</si>
  <si>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</si>
  <si>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</si>
  <si>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DA55471</t>
  </si>
  <si>
    <t>AH52849</t>
  </si>
  <si>
    <t>BL68597</t>
  </si>
  <si>
    <t>100B0547</t>
  </si>
  <si>
    <t>14.11.2025</t>
  </si>
  <si>
    <t>27.7.25</t>
  </si>
  <si>
    <t>H230520611 P1</t>
  </si>
  <si>
    <t>10.07.2025</t>
  </si>
  <si>
    <t>LRAD3703</t>
  </si>
  <si>
    <t>12.08.2025</t>
  </si>
  <si>
    <t>RN96-240</t>
  </si>
  <si>
    <t>RP</t>
  </si>
  <si>
    <t>H251040797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</si>
</sst>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1.2717391304347825</c:v>
                </c:pt>
                <c:pt idx="1">
                  <c:v>0.70108695652173914</c:v>
                </c:pt>
                <c:pt idx="2">
                  <c:v>0.2608695652173913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1.1111111111111112</c:v>
                </c:pt>
                <c:pt idx="1">
                  <c:v>1.2777777777777777</c:v>
                </c:pt>
                <c:pt idx="2">
                  <c:v>0.88888888888888884</c:v>
                </c:pt>
                <c:pt idx="3">
                  <c:v>1.1388888888888888</c:v>
                </c:pt>
                <c:pt idx="4">
                  <c:v>0.72222222222222221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1.0434782608695652</c:v>
                </c:pt>
                <c:pt idx="1">
                  <c:v>0.40760869565217389</c:v>
                </c:pt>
                <c:pt idx="2">
                  <c:v>3.2608695652173912E-2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0.88888888888888884</c:v>
                </c:pt>
                <c:pt idx="1">
                  <c:v>0.44444444444444442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0.75</c:v>
                </c:pt>
                <c:pt idx="1">
                  <c:v>0.21195652173913043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0.86111111111111116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A2" zoomScaleNormal="115" zoomScaleSheetLayoutView="115" workbookViewId="0">
      <selection activeCell="E24" sqref="E2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57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1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6" t="s">
        <v>56</v>
      </c>
      <c r="E5" s="157"/>
      <c r="F5" s="157">
        <v>45786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4" t="s">
        <v>56</v>
      </c>
      <c r="E6" s="155"/>
      <c r="F6" s="155">
        <v>45786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2" t="s">
        <v>56</v>
      </c>
      <c r="E7" s="153"/>
      <c r="F7" s="153">
        <v>45789</v>
      </c>
      <c r="G7" s="160"/>
      <c r="I7" s="33" t="s">
        <v>4</v>
      </c>
      <c r="J7" s="34">
        <f>IF(N13&lt;&gt;"", LEFT(N13, 7), IF(J17&gt;50%, N17, MAX(N14:N17)))</f>
        <v>1.17732150006735</v>
      </c>
      <c r="K7" s="34">
        <f>IF(O13&lt;&gt;"", LEFT(O13, 7), IF(K17&gt;50%, O17, MAX(O14:O17)))</f>
        <v>5.1097683880040403</v>
      </c>
      <c r="L7" s="35">
        <f>IF(P13&lt;&gt;"", LEFT(P13, 7), IF(L17&gt;50%, P17, MAX(P14:P17)))</f>
        <v>68.998957263162453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61"/>
      <c r="G8" s="162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5.2556025953357164</v>
      </c>
      <c r="L8" s="37">
        <f>IF(P21&lt;&gt;"", LEFT(P21, 7), IF(L25&gt;50%, P25, MAX(P22:P25)))</f>
        <v>99.999999999999957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78</v>
      </c>
      <c r="E13" s="57">
        <v>64</v>
      </c>
      <c r="F13" s="58">
        <v>46</v>
      </c>
      <c r="G13" s="59">
        <v>63</v>
      </c>
      <c r="I13" s="60">
        <v>1</v>
      </c>
      <c r="J13" s="61">
        <f t="shared" ref="J13:L17" si="2">IF(COUNT($G$13:$G$15)&gt;0,D13/AVERAGE($G$13:$G$15),0)</f>
        <v>1.2717391304347825</v>
      </c>
      <c r="K13" s="61">
        <f t="shared" si="2"/>
        <v>1.0434782608695652</v>
      </c>
      <c r="L13" s="62">
        <f>IF(COUNT($G$13:$G$15)&gt;0,F13/AVERAGE($G$13:$G$15),0)</f>
        <v>0.75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43</v>
      </c>
      <c r="E14" s="66">
        <v>25</v>
      </c>
      <c r="F14" s="67">
        <v>13</v>
      </c>
      <c r="G14" s="68">
        <v>66</v>
      </c>
      <c r="I14" s="69">
        <v>2</v>
      </c>
      <c r="J14" s="70">
        <f t="shared" si="2"/>
        <v>0.70108695652173914</v>
      </c>
      <c r="K14" s="70">
        <f t="shared" si="2"/>
        <v>0.40760869565217389</v>
      </c>
      <c r="L14" s="71">
        <f t="shared" si="2"/>
        <v>0.21195652173913043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5.1097683880040403</v>
      </c>
      <c r="P14" s="123">
        <f t="shared" si="3"/>
        <v>68.998957263162453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16</v>
      </c>
      <c r="E15" s="66">
        <v>2</v>
      </c>
      <c r="F15" s="67">
        <v>0</v>
      </c>
      <c r="G15" s="72">
        <v>55</v>
      </c>
      <c r="I15" s="69">
        <v>3</v>
      </c>
      <c r="J15" s="70">
        <f t="shared" si="2"/>
        <v>0.2608695652173913</v>
      </c>
      <c r="K15" s="70">
        <f t="shared" si="2"/>
        <v>3.2608695652173912E-2</v>
      </c>
      <c r="L15" s="71">
        <f t="shared" si="2"/>
        <v>0</v>
      </c>
      <c r="M15" s="63"/>
      <c r="N15" s="121">
        <f t="shared" si="3"/>
        <v>1.17732150006735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40</v>
      </c>
      <c r="E21" s="57">
        <v>32</v>
      </c>
      <c r="F21" s="58">
        <v>31</v>
      </c>
      <c r="G21" s="82">
        <v>29</v>
      </c>
      <c r="I21" s="60">
        <v>1</v>
      </c>
      <c r="J21" s="61">
        <f t="shared" ref="J21:L25" si="4">IF(COUNT($G$21:$G$23)&gt;0, D21/AVERAGE($G$21:$G$23), 0)</f>
        <v>1.1111111111111112</v>
      </c>
      <c r="K21" s="61">
        <f t="shared" si="4"/>
        <v>0.88888888888888884</v>
      </c>
      <c r="L21" s="62">
        <f t="shared" si="4"/>
        <v>0.86111111111111116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46</v>
      </c>
      <c r="E22" s="66">
        <v>16</v>
      </c>
      <c r="F22" s="67">
        <v>18</v>
      </c>
      <c r="G22" s="83">
        <v>39</v>
      </c>
      <c r="I22" s="69">
        <v>2</v>
      </c>
      <c r="J22" s="70">
        <f t="shared" si="4"/>
        <v>1.2777777777777777</v>
      </c>
      <c r="K22" s="70">
        <f t="shared" si="4"/>
        <v>0.44444444444444442</v>
      </c>
      <c r="L22" s="71">
        <f t="shared" si="4"/>
        <v>0.5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5.2556025953357164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32</v>
      </c>
      <c r="E23" s="66">
        <v>0</v>
      </c>
      <c r="F23" s="67">
        <v>0</v>
      </c>
      <c r="G23" s="84">
        <v>40</v>
      </c>
      <c r="I23" s="69">
        <v>3</v>
      </c>
      <c r="J23" s="70">
        <f t="shared" si="4"/>
        <v>0.88888888888888884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99.999999999999957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41</v>
      </c>
      <c r="E24" s="66">
        <v>0</v>
      </c>
      <c r="F24" s="67">
        <v>0</v>
      </c>
      <c r="G24" s="86"/>
      <c r="I24" s="69">
        <v>4</v>
      </c>
      <c r="J24" s="70">
        <f t="shared" si="4"/>
        <v>1.1388888888888888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26</v>
      </c>
      <c r="E25" s="74">
        <v>0</v>
      </c>
      <c r="F25" s="75">
        <v>0</v>
      </c>
      <c r="G25" s="86"/>
      <c r="I25" s="76">
        <v>5</v>
      </c>
      <c r="J25" s="87">
        <f t="shared" si="4"/>
        <v>0.72222222222222221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44</v>
      </c>
      <c r="J28" s="180"/>
      <c r="L28" s="115" t="s">
        <v>25</v>
      </c>
      <c r="M28" s="169">
        <v>2994599</v>
      </c>
      <c r="N28" s="170"/>
      <c r="O28" s="169">
        <v>9.2025000000000006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 t="s">
        <v>45</v>
      </c>
      <c r="J29" s="174"/>
      <c r="L29" s="116" t="s">
        <v>26</v>
      </c>
      <c r="M29" s="171">
        <v>2925253</v>
      </c>
      <c r="N29" s="172"/>
      <c r="O29" s="171">
        <v>11.2028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/>
      <c r="J30" s="174"/>
      <c r="L30" s="116" t="s">
        <v>30</v>
      </c>
      <c r="M30" s="171">
        <v>238334</v>
      </c>
      <c r="N30" s="172"/>
      <c r="O30" s="171">
        <v>45901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46</v>
      </c>
      <c r="J31" s="174"/>
      <c r="L31" s="116" t="s">
        <v>27</v>
      </c>
      <c r="M31" s="171" t="s">
        <v>48</v>
      </c>
      <c r="N31" s="172"/>
      <c r="O31" s="171" t="s">
        <v>49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47</v>
      </c>
      <c r="J32" s="176"/>
      <c r="L32" s="117" t="s">
        <v>24</v>
      </c>
      <c r="M32" s="167">
        <v>45684</v>
      </c>
      <c r="N32" s="168"/>
      <c r="O32" s="167" t="s">
        <v>50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63" t="s">
        <v>51</v>
      </c>
      <c r="N33" s="164"/>
      <c r="O33" s="163" t="s">
        <v>52</v>
      </c>
      <c r="P33" s="164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9" t="s">
        <v>53</v>
      </c>
      <c r="N35" s="180"/>
      <c r="O35" s="179" t="s">
        <v>54</v>
      </c>
      <c r="P35" s="180"/>
      <c r="Q35" s="16"/>
    </row>
    <row r="36" spans="2:17" s="15" customFormat="1" ht="12.95" customHeight="1" x14ac:dyDescent="0.2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210">
        <v>45693</v>
      </c>
      <c r="J36" s="180"/>
      <c r="L36" s="116" t="s">
        <v>0</v>
      </c>
      <c r="M36" s="173" t="s">
        <v>55</v>
      </c>
      <c r="N36" s="174"/>
      <c r="O36" s="173" t="s">
        <v>54</v>
      </c>
      <c r="P36" s="174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36</v>
      </c>
      <c r="J37" s="176"/>
      <c r="L37" s="117" t="s">
        <v>1</v>
      </c>
      <c r="M37" s="175">
        <v>45700</v>
      </c>
      <c r="N37" s="176"/>
      <c r="O37" s="175" t="s">
        <v>54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2025-05-09T07:10:53Z</cp:lastPrinted>
  <dcterms:created xsi:type="dcterms:W3CDTF">2008-12-02T14:50:07Z</dcterms:created>
  <dcterms:modified xsi:type="dcterms:W3CDTF">2025-05-12T11:56:18Z</dcterms:modified>
</cp:coreProperties>
</file>