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68CCB028-CE27-4750-80BD-62D5C2C47A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<sst xmlns="http://schemas.openxmlformats.org/spreadsheetml/2006/main" count="95" uniqueCount="58">
  <si>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</si>
  <si>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</si>
  <si>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</si>
  <si>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</si>
  <si>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</si>
  <si>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</si>
  <si>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</si>
  <si>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</si>
  <si>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</si>
  <si>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</si>
  <si>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</si>
  <si>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</si>
  <si>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</si>
  <si>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</si>
  <si>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</si>
  <si>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</si>
  <si>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</si>
  <si>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</si>
  <si>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</si>
  <si>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</si>
  <si>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</si>
  <si>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</si>
  <si>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</si>
  <si>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</si>
  <si>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</si>
  <si>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</si>
  <si>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</si>
  <si>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</si>
  <si>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</si>
  <si>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</si>
  <si>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</si>
  <si>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</si>
  <si>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</si>
  <si>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</si>
  <si>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</si>
  <si>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</si>
  <si>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</si>
  <si>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</si>
  <si>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</si>
  <si>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</si>
  <si>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</si>
  <si>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</si>
  <si>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</si>
  <si>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</si>
  <si>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2378409H</t>
  </si>
  <si>
    <t>H210140813 P1</t>
  </si>
  <si>
    <t>SLBX6824</t>
  </si>
  <si>
    <t>LRAC2956</t>
  </si>
  <si>
    <t>CB60816</t>
  </si>
  <si>
    <t>U63335M</t>
  </si>
  <si>
    <t>BL68597</t>
  </si>
  <si>
    <t>03.03.22</t>
  </si>
  <si>
    <t>03.09.22</t>
  </si>
  <si>
    <t>:2321063</t>
  </si>
  <si>
    <t>H221880550</t>
  </si>
  <si>
    <t xml:space="preserve">RN96-240		</t>
  </si>
  <si>
    <t xml:space="preserve">04/08/2022	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</si>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</sst>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23" xfId="0" applyNumberFormat="1" applyFill="1" applyBorder="1" applyAlignment="1" applyProtection="1">
      <alignment horizontal="center" vertical="center"/>
      <protection locked="0"/>
    </xf>
    <xf numFmtId="14" fontId="0" fillId="7" borderId="25" xfId="0" applyNumberForma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0.95327102803738328</c:v>
                </c:pt>
                <c:pt idx="1">
                  <c:v>0.70093457943925241</c:v>
                </c:pt>
                <c:pt idx="2">
                  <c:v>0.15420560747663553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1.0408163265306123</c:v>
                </c:pt>
                <c:pt idx="1">
                  <c:v>1.1020408163265307</c:v>
                </c:pt>
                <c:pt idx="2">
                  <c:v>0.65816326530612246</c:v>
                </c:pt>
                <c:pt idx="3">
                  <c:v>0.38265306122448983</c:v>
                </c:pt>
                <c:pt idx="4">
                  <c:v>3.0612244897959186E-2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0.7710280373831776</c:v>
                </c:pt>
                <c:pt idx="1">
                  <c:v>0.8130841121495328</c:v>
                </c:pt>
                <c:pt idx="2">
                  <c:v>0.30841121495327106</c:v>
                </c:pt>
                <c:pt idx="3">
                  <c:v>2.8037383177570097E-2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0.65816326530612246</c:v>
                </c:pt>
                <c:pt idx="1">
                  <c:v>0.15306122448979592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0.92523364485981319</c:v>
                </c:pt>
                <c:pt idx="1">
                  <c:v>0.51869158878504673</c:v>
                </c:pt>
                <c:pt idx="2">
                  <c:v>5.6074766355140193E-2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0.79591836734693888</c:v>
                </c:pt>
                <c:pt idx="1">
                  <c:v>0.61224489795918369</c:v>
                </c:pt>
                <c:pt idx="2">
                  <c:v>0.36734693877551022</c:v>
                </c:pt>
                <c:pt idx="3">
                  <c:v>0.27551020408163268</c:v>
                </c:pt>
                <c:pt idx="4">
                  <c:v>6.1224489795918373E-2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7" sqref="F7:G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54</v>
      </c>
      <c r="E2" s="146"/>
      <c r="F2" s="146"/>
      <c r="G2" s="147"/>
      <c r="H2" s="16"/>
      <c r="I2" s="204" t="s">
        <v>18</v>
      </c>
      <c r="J2" s="205"/>
      <c r="K2" s="205"/>
      <c r="L2" s="206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7"/>
      <c r="J3" s="208"/>
      <c r="K3" s="208"/>
      <c r="L3" s="209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5" t="s">
        <v>57</v>
      </c>
      <c r="E5" s="196"/>
      <c r="F5" s="195">
        <v>44701</v>
      </c>
      <c r="G5" s="19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5" t="s">
        <v>57</v>
      </c>
      <c r="E6" s="196"/>
      <c r="F6" s="197">
        <v>44704</v>
      </c>
      <c r="G6" s="198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5" t="s">
        <v>57</v>
      </c>
      <c r="E7" s="196"/>
      <c r="F7" s="197">
        <v>44704</v>
      </c>
      <c r="G7" s="198"/>
      <c r="I7" s="33" t="s">
        <v>4</v>
      </c>
      <c r="J7" s="34">
        <f>IF(N13&lt;&gt;"", LEFT(N13, 7), IF(J17&gt;50%, N17, MAX(N14:N17)))</f>
        <v>1.0402792327457169</v>
      </c>
      <c r="K7" s="34">
        <f>IF(O13&lt;&gt;"", LEFT(O13, 7), IF(K17&gt;50%, O17, MAX(O14:O17)))</f>
        <v>14.769989859738617</v>
      </c>
      <c r="L7" s="35">
        <f>IF(P13&lt;&gt;"", LEFT(P13, 7), IF(L17&gt;50%, P17, MAX(P14:P17)))</f>
        <v>102.84017999892114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9"/>
      <c r="G8" s="200"/>
      <c r="I8" s="30" t="s">
        <v>5</v>
      </c>
      <c r="J8" s="36">
        <f>IF(N21&lt;&gt;"", LEFT(N21, 7), IF(J25&gt;50%, N25, MAX(N22:N25)))</f>
        <v>5.5407306792750974</v>
      </c>
      <c r="K8" s="36">
        <f>IF(O21&lt;&gt;"", LEFT(O21, 7), IF(K25&gt;50%, O25, MAX(O22:O25)))</f>
        <v>2.4118142769940021</v>
      </c>
      <c r="L8" s="37">
        <f>IF(P21&lt;&gt;"", LEFT(P21, 7), IF(L25&gt;50%, P25, MAX(P22:P25)))</f>
        <v>137.39536474580885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1" t="s">
        <v>2</v>
      </c>
      <c r="C11" s="210" t="s">
        <v>14</v>
      </c>
      <c r="D11" s="211"/>
      <c r="E11" s="211"/>
      <c r="F11" s="211"/>
      <c r="G11" s="212"/>
      <c r="I11" s="192" t="s">
        <v>15</v>
      </c>
      <c r="J11" s="193"/>
      <c r="K11" s="193"/>
      <c r="L11" s="194"/>
      <c r="M11" s="47"/>
      <c r="N11" s="192" t="s">
        <v>17</v>
      </c>
      <c r="O11" s="193"/>
      <c r="P11" s="194"/>
      <c r="Q11" s="47"/>
    </row>
    <row r="12" spans="2:17" s="15" customFormat="1" ht="12.95" customHeight="1" thickBot="1" x14ac:dyDescent="0.25">
      <c r="B12" s="20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2"/>
      <c r="C13" s="56">
        <v>1</v>
      </c>
      <c r="D13" s="57">
        <v>68</v>
      </c>
      <c r="E13" s="57">
        <v>55</v>
      </c>
      <c r="F13" s="58">
        <v>66</v>
      </c>
      <c r="G13" s="59">
        <v>70</v>
      </c>
      <c r="I13" s="60">
        <v>1</v>
      </c>
      <c r="J13" s="61">
        <f t="shared" ref="J13:L17" si="2">IF(COUNT($G$13:$G$15)&gt;0,D13/AVERAGE($G$13:$G$15),0)</f>
        <v>0.95327102803738328</v>
      </c>
      <c r="K13" s="61">
        <f t="shared" si="2"/>
        <v>0.7710280373831776</v>
      </c>
      <c r="L13" s="62">
        <f>IF(COUNT($G$13:$G$15)&gt;0,F13/AVERAGE($G$13:$G$15),0)</f>
        <v>0.92523364485981319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2"/>
      <c r="C14" s="65">
        <v>2</v>
      </c>
      <c r="D14" s="66">
        <v>50</v>
      </c>
      <c r="E14" s="66">
        <v>58</v>
      </c>
      <c r="F14" s="67">
        <v>37</v>
      </c>
      <c r="G14" s="68">
        <v>66</v>
      </c>
      <c r="I14" s="69">
        <v>2</v>
      </c>
      <c r="J14" s="70">
        <f t="shared" si="2"/>
        <v>0.70093457943925241</v>
      </c>
      <c r="K14" s="70">
        <f t="shared" si="2"/>
        <v>0.8130841121495328</v>
      </c>
      <c r="L14" s="71">
        <f t="shared" si="2"/>
        <v>0.51869158878504673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2"/>
      <c r="C15" s="65">
        <v>3</v>
      </c>
      <c r="D15" s="66">
        <v>11</v>
      </c>
      <c r="E15" s="66">
        <v>22</v>
      </c>
      <c r="F15" s="67">
        <v>4</v>
      </c>
      <c r="G15" s="72">
        <v>78</v>
      </c>
      <c r="I15" s="69">
        <v>3</v>
      </c>
      <c r="J15" s="70">
        <f t="shared" si="2"/>
        <v>0.15420560747663553</v>
      </c>
      <c r="K15" s="70">
        <f t="shared" si="2"/>
        <v>0.30841121495327106</v>
      </c>
      <c r="L15" s="71">
        <f t="shared" si="2"/>
        <v>5.6074766355140193E-2</v>
      </c>
      <c r="M15" s="63"/>
      <c r="N15" s="121">
        <f t="shared" si="3"/>
        <v>1.0402792327457169</v>
      </c>
      <c r="O15" s="122">
        <f t="shared" si="3"/>
        <v>14.769989859738617</v>
      </c>
      <c r="P15" s="123">
        <f t="shared" si="3"/>
        <v>102.84017999892114</v>
      </c>
      <c r="Q15" s="64"/>
    </row>
    <row r="16" spans="2:17" s="15" customFormat="1" ht="12.95" customHeight="1" x14ac:dyDescent="0.2">
      <c r="B16" s="202"/>
      <c r="C16" s="65">
        <v>4</v>
      </c>
      <c r="D16" s="66">
        <v>0</v>
      </c>
      <c r="E16" s="66">
        <v>2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2.8037383177570097E-2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3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1" t="s">
        <v>16</v>
      </c>
      <c r="C19" s="210" t="s">
        <v>14</v>
      </c>
      <c r="D19" s="211"/>
      <c r="E19" s="211"/>
      <c r="F19" s="211"/>
      <c r="G19" s="212"/>
      <c r="I19" s="192" t="s">
        <v>15</v>
      </c>
      <c r="J19" s="193"/>
      <c r="K19" s="193"/>
      <c r="L19" s="194"/>
      <c r="M19" s="47"/>
      <c r="N19" s="192" t="s">
        <v>17</v>
      </c>
      <c r="O19" s="193"/>
      <c r="P19" s="194"/>
      <c r="Q19" s="47"/>
    </row>
    <row r="20" spans="2:18" s="15" customFormat="1" ht="12.95" customHeight="1" thickBot="1" x14ac:dyDescent="0.25">
      <c r="B20" s="202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2"/>
      <c r="C21" s="56">
        <v>1</v>
      </c>
      <c r="D21" s="57">
        <v>68</v>
      </c>
      <c r="E21" s="57">
        <v>43</v>
      </c>
      <c r="F21" s="58">
        <v>52</v>
      </c>
      <c r="G21" s="82">
        <v>67</v>
      </c>
      <c r="I21" s="60">
        <v>1</v>
      </c>
      <c r="J21" s="61">
        <f t="shared" ref="J21:L25" si="4">IF(COUNT($G$21:$G$23)&gt;0, D21/AVERAGE($G$21:$G$23), 0)</f>
        <v>1.0408163265306123</v>
      </c>
      <c r="K21" s="61">
        <f t="shared" si="4"/>
        <v>0.65816326530612246</v>
      </c>
      <c r="L21" s="62">
        <f t="shared" si="4"/>
        <v>0.79591836734693888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2"/>
      <c r="C22" s="65">
        <v>2</v>
      </c>
      <c r="D22" s="66">
        <v>72</v>
      </c>
      <c r="E22" s="66">
        <v>10</v>
      </c>
      <c r="F22" s="67">
        <v>40</v>
      </c>
      <c r="G22" s="83">
        <v>60</v>
      </c>
      <c r="I22" s="69">
        <v>2</v>
      </c>
      <c r="J22" s="70">
        <f t="shared" si="4"/>
        <v>1.1020408163265307</v>
      </c>
      <c r="K22" s="70">
        <f t="shared" si="4"/>
        <v>0.15306122448979592</v>
      </c>
      <c r="L22" s="71">
        <f t="shared" si="4"/>
        <v>0.61224489795918369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2.4118142769940021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202"/>
      <c r="C23" s="65">
        <v>3</v>
      </c>
      <c r="D23" s="66">
        <v>43</v>
      </c>
      <c r="E23" s="66">
        <v>0</v>
      </c>
      <c r="F23" s="67">
        <v>24</v>
      </c>
      <c r="G23" s="84">
        <v>69</v>
      </c>
      <c r="I23" s="69">
        <v>3</v>
      </c>
      <c r="J23" s="70">
        <f t="shared" si="4"/>
        <v>0.65816326530612246</v>
      </c>
      <c r="K23" s="70">
        <f t="shared" si="4"/>
        <v>0</v>
      </c>
      <c r="L23" s="71">
        <f t="shared" si="4"/>
        <v>0.36734693877551022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137.39536474580885</v>
      </c>
      <c r="Q23" s="64"/>
      <c r="R23" s="85"/>
    </row>
    <row r="24" spans="2:18" s="15" customFormat="1" ht="12.95" customHeight="1" x14ac:dyDescent="0.2">
      <c r="B24" s="202"/>
      <c r="C24" s="65">
        <v>4</v>
      </c>
      <c r="D24" s="66">
        <v>25</v>
      </c>
      <c r="E24" s="66">
        <v>0</v>
      </c>
      <c r="F24" s="67">
        <v>18</v>
      </c>
      <c r="G24" s="86"/>
      <c r="I24" s="69">
        <v>4</v>
      </c>
      <c r="J24" s="70">
        <f t="shared" si="4"/>
        <v>0.38265306122448983</v>
      </c>
      <c r="K24" s="70">
        <f t="shared" si="4"/>
        <v>0</v>
      </c>
      <c r="L24" s="71">
        <f t="shared" si="4"/>
        <v>0.27551020408163268</v>
      </c>
      <c r="M24" s="64"/>
      <c r="N24" s="121">
        <f t="shared" si="5"/>
        <v>5.5407306792750974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3"/>
      <c r="C25" s="73">
        <v>5</v>
      </c>
      <c r="D25" s="74">
        <v>2</v>
      </c>
      <c r="E25" s="74">
        <v>0</v>
      </c>
      <c r="F25" s="75">
        <v>4</v>
      </c>
      <c r="G25" s="86"/>
      <c r="I25" s="76">
        <v>5</v>
      </c>
      <c r="J25" s="87">
        <f t="shared" si="4"/>
        <v>3.0612244897959186E-2</v>
      </c>
      <c r="K25" s="77">
        <f t="shared" si="4"/>
        <v>0</v>
      </c>
      <c r="L25" s="78">
        <f t="shared" si="4"/>
        <v>6.1224489795918373E-2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9" t="s">
        <v>28</v>
      </c>
      <c r="D27" s="190"/>
      <c r="E27" s="190"/>
      <c r="F27" s="191"/>
      <c r="I27" s="174" t="s">
        <v>29</v>
      </c>
      <c r="J27" s="175"/>
      <c r="L27" s="114"/>
      <c r="M27" s="167" t="s">
        <v>32</v>
      </c>
      <c r="N27" s="168"/>
      <c r="O27" s="167" t="s">
        <v>33</v>
      </c>
      <c r="P27" s="16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4"/>
      <c r="J28" s="137"/>
      <c r="L28" s="115" t="s">
        <v>25</v>
      </c>
      <c r="M28" s="169">
        <v>2418659</v>
      </c>
      <c r="N28" s="170"/>
      <c r="O28" s="188">
        <v>44865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5"/>
      <c r="J29" s="186"/>
      <c r="L29" s="116" t="s">
        <v>26</v>
      </c>
      <c r="M29" s="171" t="s">
        <v>44</v>
      </c>
      <c r="N29" s="172"/>
      <c r="O29" s="173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5" t="s">
        <v>48</v>
      </c>
      <c r="J30" s="186"/>
      <c r="L30" s="116" t="s">
        <v>30</v>
      </c>
      <c r="M30" s="173" t="s">
        <v>53</v>
      </c>
      <c r="N30" s="172"/>
      <c r="O30" s="173">
        <v>44866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5" t="s">
        <v>49</v>
      </c>
      <c r="J31" s="186"/>
      <c r="L31" s="116" t="s">
        <v>27</v>
      </c>
      <c r="M31" s="171">
        <v>504</v>
      </c>
      <c r="N31" s="172"/>
      <c r="O31" s="173">
        <v>44867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1" t="s">
        <v>50</v>
      </c>
      <c r="J32" s="162"/>
      <c r="L32" s="117" t="s">
        <v>24</v>
      </c>
      <c r="M32" s="176" t="s">
        <v>51</v>
      </c>
      <c r="N32" s="177"/>
      <c r="O32" s="176" t="s">
        <v>52</v>
      </c>
      <c r="P32" s="17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8" t="s">
        <v>31</v>
      </c>
      <c r="M33" s="180" t="s">
        <v>45</v>
      </c>
      <c r="N33" s="181"/>
      <c r="O33" s="187">
        <v>44774</v>
      </c>
      <c r="P33" s="181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9"/>
      <c r="M34" s="182"/>
      <c r="N34" s="183"/>
      <c r="O34" s="182"/>
      <c r="P34" s="183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4" t="s">
        <v>34</v>
      </c>
      <c r="J35" s="175"/>
      <c r="L35" s="115" t="s">
        <v>6</v>
      </c>
      <c r="M35" s="166" t="s">
        <v>47</v>
      </c>
      <c r="N35" s="137"/>
      <c r="O35" s="136">
        <v>44777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6">
        <v>44284</v>
      </c>
      <c r="J36" s="137"/>
      <c r="L36" s="116" t="s">
        <v>0</v>
      </c>
      <c r="M36" s="164" t="s">
        <v>55</v>
      </c>
      <c r="N36" s="165"/>
      <c r="O36" s="134" t="s">
        <v>56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1">
        <v>39</v>
      </c>
      <c r="J37" s="162"/>
      <c r="L37" s="117" t="s">
        <v>1</v>
      </c>
      <c r="M37" s="163" t="s">
        <v>46</v>
      </c>
      <c r="N37" s="162"/>
      <c r="O37" s="136">
        <v>44777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2022-05-20T07:11:49Z</cp:lastPrinted>
  <dcterms:created xsi:type="dcterms:W3CDTF">2008-12-02T14:50:07Z</dcterms:created>
  <dcterms:modified xsi:type="dcterms:W3CDTF">2022-05-23T14:22:01Z</dcterms:modified>
</cp:coreProperties>
</file>