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50536B91-D572-4723-AFD5-EA74F7323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P23" i="9" l="1"/>
  <c r="O22" i="9"/>
  <c r="N25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<sst xmlns="http://schemas.openxmlformats.org/spreadsheetml/2006/main" count="95" uniqueCount="58">
  <si>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</si>
  <si>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</si>
  <si>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</si>
  <si>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</si>
  <si>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</si>
  <si>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</si>
  <si>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</si>
  <si>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</si>
  <si>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</si>
  <si>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</si>
  <si>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</si>
  <si>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</si>
  <si>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</si>
  <si>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</si>
  <si>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</si>
  <si>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</si>
  <si>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</si>
  <si>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</si>
  <si>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</si>
  <si>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</si>
  <si>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</si>
  <si>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</si>
  <si>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</si>
  <si>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</si>
  <si>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</si>
  <si>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</si>
  <si>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</si>
  <si>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</si>
  <si>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</si>
  <si>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</si>
  <si>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</si>
  <si>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</si>
  <si>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</si>
  <si>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</si>
  <si>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</si>
  <si>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</si>
  <si>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</si>
  <si>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</si>
  <si>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</si>
  <si>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</si>
  <si>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</si>
  <si>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</si>
  <si>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</si>
  <si>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</si>
  <si>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H222160768</t>
  </si>
  <si>
    <t>RP</t>
  </si>
  <si>
    <t>2378409H</t>
  </si>
  <si>
    <t>:2321063</t>
  </si>
  <si>
    <t>03.03.22</t>
  </si>
  <si>
    <t>03.09.22</t>
  </si>
  <si>
    <t>H210140813 P1</t>
  </si>
  <si>
    <t>LRAC2956</t>
  </si>
  <si>
    <t xml:space="preserve">RN96-240		</t>
  </si>
  <si>
    <t xml:space="preserve">04/08/2022	</t>
  </si>
  <si>
    <t>SLBX6824</t>
  </si>
  <si>
    <t>CB60816</t>
  </si>
  <si>
    <t>U63335M</t>
  </si>
  <si>
    <t>BL68597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</si>
</sst>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2" fillId="7" borderId="32" xfId="0" applyFont="1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43" xfId="0" applyFill="1" applyBorder="1" applyAlignment="1" applyProtection="1">
      <alignment horizontal="center" vertical="center"/>
      <protection locked="0"/>
    </xf>
    <xf numFmtId="14" fontId="0" fillId="7" borderId="23" xfId="0" applyNumberFormat="1" applyFill="1" applyBorder="1" applyAlignment="1" applyProtection="1">
      <alignment horizontal="center" vertical="center"/>
      <protection locked="0"/>
    </xf>
    <xf numFmtId="14" fontId="0" fillId="7" borderId="25" xfId="0" applyNumberFormat="1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0.81407035175879405</c:v>
                </c:pt>
                <c:pt idx="1">
                  <c:v>0.55778894472361817</c:v>
                </c:pt>
                <c:pt idx="2">
                  <c:v>0.15075376884422112</c:v>
                </c:pt>
                <c:pt idx="3">
                  <c:v>1.5075376884422112E-2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1.2352941176470589</c:v>
                </c:pt>
                <c:pt idx="1">
                  <c:v>1.3058823529411765</c:v>
                </c:pt>
                <c:pt idx="2">
                  <c:v>1.3058823529411765</c:v>
                </c:pt>
                <c:pt idx="3">
                  <c:v>1.3058823529411765</c:v>
                </c:pt>
                <c:pt idx="4">
                  <c:v>1.111764705882353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0.94974874371859308</c:v>
                </c:pt>
                <c:pt idx="1">
                  <c:v>0.84422110552763829</c:v>
                </c:pt>
                <c:pt idx="2">
                  <c:v>0.31658291457286436</c:v>
                </c:pt>
                <c:pt idx="3">
                  <c:v>1.5075376884422112E-2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1.1647058823529413</c:v>
                </c:pt>
                <c:pt idx="1">
                  <c:v>0.38823529411764707</c:v>
                </c:pt>
                <c:pt idx="2">
                  <c:v>1.7647058823529412E-2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0.94974874371859308</c:v>
                </c:pt>
                <c:pt idx="1">
                  <c:v>9.0452261306532666E-2</c:v>
                </c:pt>
                <c:pt idx="2">
                  <c:v>1.5075376884422112E-2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0.77647058823529413</c:v>
                </c:pt>
                <c:pt idx="1">
                  <c:v>0.10588235294117647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F25" sqref="F25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7" t="s">
        <v>3</v>
      </c>
      <c r="C2" s="198"/>
      <c r="D2" s="202" t="s">
        <v>44</v>
      </c>
      <c r="E2" s="203"/>
      <c r="F2" s="203"/>
      <c r="G2" s="204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95" t="s">
        <v>10</v>
      </c>
      <c r="C3" s="196"/>
      <c r="D3" s="199">
        <v>1</v>
      </c>
      <c r="E3" s="200"/>
      <c r="F3" s="200"/>
      <c r="G3" s="201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11" t="s">
        <v>40</v>
      </c>
      <c r="E4" s="212"/>
      <c r="F4" s="212" t="s">
        <v>42</v>
      </c>
      <c r="G4" s="213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7" t="s">
        <v>39</v>
      </c>
      <c r="C5" s="198"/>
      <c r="D5" s="156" t="s">
        <v>45</v>
      </c>
      <c r="E5" s="157"/>
      <c r="F5" s="157">
        <v>44729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7" t="s">
        <v>38</v>
      </c>
      <c r="C6" s="208"/>
      <c r="D6" s="154" t="s">
        <v>45</v>
      </c>
      <c r="E6" s="155"/>
      <c r="F6" s="155">
        <v>44732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9" t="s">
        <v>37</v>
      </c>
      <c r="C7" s="210"/>
      <c r="D7" s="152" t="s">
        <v>45</v>
      </c>
      <c r="E7" s="153"/>
      <c r="F7" s="153">
        <v>44732</v>
      </c>
      <c r="G7" s="160"/>
      <c r="I7" s="33" t="s">
        <v>4</v>
      </c>
      <c r="J7" s="34">
        <f>IF(N13&lt;&gt;"", LEFT(N13, 7), IF(J17&gt;50%, N17, MAX(N14:N17)))</f>
        <v>0.76095271419494948</v>
      </c>
      <c r="K7" s="34">
        <f>IF(O13&lt;&gt;"", LEFT(O13, 7), IF(K17&gt;50%, O17, MAX(O14:O17)))</f>
        <v>15.440184582279926</v>
      </c>
      <c r="L7" s="35">
        <f>IF(P13&lt;&gt;"", LEFT(P13, 7), IF(L17&gt;50%, P17, MAX(P14:P17)))</f>
        <v>71.866523973909651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14" t="s">
        <v>41</v>
      </c>
      <c r="C8" s="215"/>
      <c r="D8" s="216"/>
      <c r="E8" s="217"/>
      <c r="F8" s="161"/>
      <c r="G8" s="162"/>
      <c r="I8" s="30" t="s">
        <v>5</v>
      </c>
      <c r="J8" s="36" t="str">
        <f>IF(N21&lt;&gt;"", LEFT(N21, 7), IF(J25&gt;50%, N25, MAX(N22:N25)))</f>
        <v>&gt;40</v>
      </c>
      <c r="K8" s="36">
        <f>IF(O21&lt;&gt;"", LEFT(O21, 7), IF(K25&gt;50%, O25, MAX(O22:O25)))</f>
        <v>5.1194094652811772</v>
      </c>
      <c r="L8" s="37">
        <f>IF(P21&lt;&gt;"", LEFT(P21, 7), IF(L25&gt;50%, P25, MAX(P22:P25)))</f>
        <v>66.539397207431307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54</v>
      </c>
      <c r="E13" s="57">
        <v>63</v>
      </c>
      <c r="F13" s="58">
        <v>63</v>
      </c>
      <c r="G13" s="59">
        <v>74</v>
      </c>
      <c r="I13" s="60">
        <v>1</v>
      </c>
      <c r="J13" s="61">
        <f t="shared" ref="J13:L17" si="2">IF(COUNT($G$13:$G$15)&gt;0,D13/AVERAGE($G$13:$G$15),0)</f>
        <v>0.81407035175879405</v>
      </c>
      <c r="K13" s="61">
        <f t="shared" si="2"/>
        <v>0.94974874371859308</v>
      </c>
      <c r="L13" s="62">
        <f>IF(COUNT($G$13:$G$15)&gt;0,F13/AVERAGE($G$13:$G$15),0)</f>
        <v>0.94974874371859308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37</v>
      </c>
      <c r="E14" s="66">
        <v>56</v>
      </c>
      <c r="F14" s="67">
        <v>6</v>
      </c>
      <c r="G14" s="68">
        <v>58</v>
      </c>
      <c r="I14" s="69">
        <v>2</v>
      </c>
      <c r="J14" s="70">
        <f t="shared" si="2"/>
        <v>0.55778894472361817</v>
      </c>
      <c r="K14" s="70">
        <f t="shared" si="2"/>
        <v>0.84422110552763829</v>
      </c>
      <c r="L14" s="71">
        <f t="shared" si="2"/>
        <v>9.0452261306532666E-2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71.866523973909651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10</v>
      </c>
      <c r="E15" s="66">
        <v>21</v>
      </c>
      <c r="F15" s="67">
        <v>1</v>
      </c>
      <c r="G15" s="72">
        <v>67</v>
      </c>
      <c r="I15" s="69">
        <v>3</v>
      </c>
      <c r="J15" s="70">
        <f t="shared" si="2"/>
        <v>0.15075376884422112</v>
      </c>
      <c r="K15" s="70">
        <f t="shared" si="2"/>
        <v>0.31658291457286436</v>
      </c>
      <c r="L15" s="71">
        <f t="shared" si="2"/>
        <v>1.5075376884422112E-2</v>
      </c>
      <c r="M15" s="63"/>
      <c r="N15" s="121">
        <f t="shared" si="3"/>
        <v>0.76095271419494948</v>
      </c>
      <c r="O15" s="122">
        <f t="shared" si="3"/>
        <v>15.440184582279926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1</v>
      </c>
      <c r="E16" s="66">
        <v>1</v>
      </c>
      <c r="F16" s="67">
        <v>0</v>
      </c>
      <c r="G16" s="16"/>
      <c r="I16" s="69">
        <v>4</v>
      </c>
      <c r="J16" s="70">
        <f t="shared" si="2"/>
        <v>1.5075376884422112E-2</v>
      </c>
      <c r="K16" s="70">
        <f t="shared" si="2"/>
        <v>1.5075376884422112E-2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70</v>
      </c>
      <c r="E21" s="57">
        <v>66</v>
      </c>
      <c r="F21" s="58">
        <v>44</v>
      </c>
      <c r="G21" s="82">
        <v>52</v>
      </c>
      <c r="I21" s="60">
        <v>1</v>
      </c>
      <c r="J21" s="61">
        <f t="shared" ref="J21:L25" si="4">IF(COUNT($G$21:$G$23)&gt;0, D21/AVERAGE($G$21:$G$23), 0)</f>
        <v>1.2352941176470589</v>
      </c>
      <c r="K21" s="61">
        <f t="shared" si="4"/>
        <v>1.1647058823529413</v>
      </c>
      <c r="L21" s="62">
        <f t="shared" si="4"/>
        <v>0.77647058823529413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135"/>
      <c r="C22" s="65">
        <v>2</v>
      </c>
      <c r="D22" s="66">
        <v>74</v>
      </c>
      <c r="E22" s="66">
        <v>22</v>
      </c>
      <c r="F22" s="67">
        <v>6</v>
      </c>
      <c r="G22" s="83">
        <v>63</v>
      </c>
      <c r="I22" s="69">
        <v>2</v>
      </c>
      <c r="J22" s="70">
        <f t="shared" si="4"/>
        <v>1.3058823529411765</v>
      </c>
      <c r="K22" s="70">
        <f t="shared" si="4"/>
        <v>0.38823529411764707</v>
      </c>
      <c r="L22" s="71">
        <f t="shared" si="4"/>
        <v>0.10588235294117647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5.1194094652811772</v>
      </c>
      <c r="P22" s="131">
        <f t="shared" si="5"/>
        <v>66.539397207431307</v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74</v>
      </c>
      <c r="E23" s="66">
        <v>1</v>
      </c>
      <c r="F23" s="67">
        <v>0</v>
      </c>
      <c r="G23" s="84">
        <v>55</v>
      </c>
      <c r="I23" s="69">
        <v>3</v>
      </c>
      <c r="J23" s="70">
        <f t="shared" si="4"/>
        <v>1.3058823529411765</v>
      </c>
      <c r="K23" s="70">
        <f t="shared" si="4"/>
        <v>1.7647058823529412E-2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74</v>
      </c>
      <c r="E24" s="66">
        <v>0</v>
      </c>
      <c r="F24" s="67">
        <v>0</v>
      </c>
      <c r="G24" s="86"/>
      <c r="I24" s="69">
        <v>4</v>
      </c>
      <c r="J24" s="70">
        <f t="shared" si="4"/>
        <v>1.3058823529411765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63</v>
      </c>
      <c r="E25" s="74">
        <v>0</v>
      </c>
      <c r="F25" s="75">
        <v>0</v>
      </c>
      <c r="G25" s="86"/>
      <c r="I25" s="76">
        <v>5</v>
      </c>
      <c r="J25" s="87">
        <f t="shared" si="4"/>
        <v>1.111764705882353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>&gt;40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6" t="s">
        <v>29</v>
      </c>
      <c r="J27" s="187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92"/>
      <c r="J28" s="183"/>
      <c r="L28" s="115" t="s">
        <v>25</v>
      </c>
      <c r="M28" s="184">
        <v>2418659</v>
      </c>
      <c r="N28" s="170"/>
      <c r="O28" s="169">
        <v>44865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/>
      <c r="J29" s="174"/>
      <c r="L29" s="116" t="s">
        <v>26</v>
      </c>
      <c r="M29" s="185" t="s">
        <v>46</v>
      </c>
      <c r="N29" s="172"/>
      <c r="O29" s="171">
        <v>46174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55</v>
      </c>
      <c r="J30" s="174"/>
      <c r="L30" s="116" t="s">
        <v>30</v>
      </c>
      <c r="M30" s="171" t="s">
        <v>47</v>
      </c>
      <c r="N30" s="172"/>
      <c r="O30" s="171">
        <v>44866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 t="s">
        <v>56</v>
      </c>
      <c r="J31" s="174"/>
      <c r="L31" s="116" t="s">
        <v>27</v>
      </c>
      <c r="M31" s="185">
        <v>806</v>
      </c>
      <c r="N31" s="172"/>
      <c r="O31" s="171">
        <v>44867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57</v>
      </c>
      <c r="J32" s="176"/>
      <c r="L32" s="117" t="s">
        <v>24</v>
      </c>
      <c r="M32" s="167" t="s">
        <v>48</v>
      </c>
      <c r="N32" s="168"/>
      <c r="O32" s="167" t="s">
        <v>49</v>
      </c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9" t="s">
        <v>31</v>
      </c>
      <c r="M33" s="191" t="s">
        <v>50</v>
      </c>
      <c r="N33" s="164"/>
      <c r="O33" s="163">
        <v>44774</v>
      </c>
      <c r="P33" s="164"/>
      <c r="Q33" s="16"/>
    </row>
    <row r="34" spans="2:17" s="15" customFormat="1" ht="12.95" customHeight="1" thickBot="1" x14ac:dyDescent="0.25">
      <c r="B34" s="205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90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6"/>
      <c r="C35" s="102" t="s">
        <v>9</v>
      </c>
      <c r="D35" s="103">
        <v>40</v>
      </c>
      <c r="E35" s="103">
        <v>30</v>
      </c>
      <c r="F35" s="104">
        <v>400</v>
      </c>
      <c r="I35" s="186" t="s">
        <v>34</v>
      </c>
      <c r="J35" s="187"/>
      <c r="L35" s="115" t="s">
        <v>6</v>
      </c>
      <c r="M35" s="182" t="s">
        <v>51</v>
      </c>
      <c r="N35" s="183"/>
      <c r="O35" s="188">
        <v>44777</v>
      </c>
      <c r="P35" s="183"/>
      <c r="Q35" s="16"/>
    </row>
    <row r="36" spans="2:17" s="15" customFormat="1" ht="12.95" customHeight="1" thickBot="1" x14ac:dyDescent="0.25">
      <c r="B36" s="205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88">
        <v>44284</v>
      </c>
      <c r="J36" s="183"/>
      <c r="L36" s="116" t="s">
        <v>0</v>
      </c>
      <c r="M36" s="180" t="s">
        <v>52</v>
      </c>
      <c r="N36" s="181"/>
      <c r="O36" s="193" t="s">
        <v>53</v>
      </c>
      <c r="P36" s="194"/>
      <c r="Q36" s="16"/>
    </row>
    <row r="37" spans="2:17" s="15" customFormat="1" ht="12.95" customHeight="1" thickBot="1" x14ac:dyDescent="0.25">
      <c r="B37" s="206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48</v>
      </c>
      <c r="J37" s="176"/>
      <c r="L37" s="117" t="s">
        <v>1</v>
      </c>
      <c r="M37" s="179" t="s">
        <v>54</v>
      </c>
      <c r="N37" s="176"/>
      <c r="O37" s="188">
        <v>44777</v>
      </c>
      <c r="P37" s="183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8" t="s">
        <v>43</v>
      </c>
      <c r="D3" s="218"/>
      <c r="E3" s="218"/>
      <c r="F3" s="218"/>
      <c r="G3" s="218"/>
      <c r="H3" s="218"/>
      <c r="I3" s="1"/>
      <c r="J3" s="219" t="s">
        <v>4</v>
      </c>
      <c r="K3" s="219"/>
      <c r="L3" s="219"/>
      <c r="M3" s="219"/>
      <c r="N3" s="219"/>
      <c r="O3" s="219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2022-06-17T08:30:04Z</cp:lastPrinted>
  <dcterms:created xsi:type="dcterms:W3CDTF">2008-12-02T14:50:07Z</dcterms:created>
  <dcterms:modified xsi:type="dcterms:W3CDTF">2022-06-20T10:25:37Z</dcterms:modified>
</cp:coreProperties>
</file>