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27508AD1-9508-45B6-BE8D-6F4CB1D4488D}" xr6:coauthVersionLast="47" xr6:coauthVersionMax="47" xr10:uidLastSave="{00000000-0000-0000-0000-000000000000}"/>
  <bookViews>
    <workbookView xWindow="-120" yWindow="690" windowWidth="29040" windowHeight="1503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O22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<sst xmlns="http://schemas.openxmlformats.org/spreadsheetml/2006/main" count="95" uniqueCount="59">
  <si>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</si>
  <si>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</si>
  <si>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</si>
  <si>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</si>
  <si>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</si>
  <si>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</si>
  <si>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</si>
  <si>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</si>
  <si>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</si>
  <si>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</si>
  <si>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</si>
  <si>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</si>
  <si>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</si>
  <si>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</si>
  <si>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</si>
  <si>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</si>
  <si>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</si>
  <si>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</si>
  <si>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</si>
  <si>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</si>
  <si>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</si>
  <si>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</si>
  <si>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</si>
  <si>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</si>
  <si>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</si>
  <si>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</si>
  <si>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</si>
  <si>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</si>
  <si>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</si>
  <si>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</si>
  <si>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</si>
  <si>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</si>
  <si>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</si>
  <si>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</si>
  <si>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</si>
  <si>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</si>
  <si>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</si>
  <si>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</si>
  <si>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</si>
  <si>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</si>
  <si>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</si>
  <si>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</si>
  <si>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</si>
  <si>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</si>
  <si>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RP</t>
  </si>
  <si>
    <t>2378409H</t>
  </si>
  <si>
    <t>:2321063</t>
  </si>
  <si>
    <t>03.03.22</t>
  </si>
  <si>
    <t>03.09.22</t>
  </si>
  <si>
    <t>H210140813 P1</t>
  </si>
  <si>
    <t>LRAC2956</t>
  </si>
  <si>
    <t xml:space="preserve">RN96-240		</t>
  </si>
  <si>
    <t xml:space="preserve">04/08/2022	</t>
  </si>
  <si>
    <t>SLBX6824</t>
  </si>
  <si>
    <t>CB60816</t>
  </si>
  <si>
    <t>U63335M</t>
  </si>
  <si>
    <t>BL68597</t>
  </si>
  <si>
    <t>H222480587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</si>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</sst>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9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23" xfId="0" applyNumberFormat="1" applyFill="1" applyBorder="1" applyAlignment="1" applyProtection="1">
      <alignment horizontal="center" vertical="center"/>
      <protection locked="0"/>
    </xf>
    <xf numFmtId="14" fontId="0" fillId="7" borderId="25" xfId="0" applyNumberFormat="1" applyFill="1" applyBorder="1" applyAlignment="1" applyProtection="1">
      <alignment horizontal="center" vertical="center"/>
      <protection locked="0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 vertical="center"/>
      <protection locked="0"/>
    </xf>
    <xf numFmtId="0" fontId="2" fillId="7" borderId="32" xfId="0" applyFont="1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1.4693877551020409</c:v>
                </c:pt>
                <c:pt idx="1">
                  <c:v>1.2857142857142858</c:v>
                </c:pt>
                <c:pt idx="2">
                  <c:v>0.67346938775510201</c:v>
                </c:pt>
                <c:pt idx="3">
                  <c:v>6.1224489795918366E-2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1.2222222222222223</c:v>
                </c:pt>
                <c:pt idx="1">
                  <c:v>1.1111111111111112</c:v>
                </c:pt>
                <c:pt idx="2">
                  <c:v>0.22222222222222221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0.95918367346938771</c:v>
                </c:pt>
                <c:pt idx="1">
                  <c:v>0.91836734693877553</c:v>
                </c:pt>
                <c:pt idx="2">
                  <c:v>0.77551020408163263</c:v>
                </c:pt>
                <c:pt idx="3">
                  <c:v>0.12244897959183673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0.66666666666666663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1.1020408163265305</c:v>
                </c:pt>
                <c:pt idx="1">
                  <c:v>1.0816326530612246</c:v>
                </c:pt>
                <c:pt idx="2">
                  <c:v>0.42857142857142855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0.44444444444444442</c:v>
                </c:pt>
                <c:pt idx="1">
                  <c:v>0.1111111111111111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57</v>
      </c>
      <c r="E2" s="146"/>
      <c r="F2" s="146"/>
      <c r="G2" s="147"/>
      <c r="H2" s="16"/>
      <c r="I2" s="208" t="s">
        <v>18</v>
      </c>
      <c r="J2" s="209"/>
      <c r="K2" s="209"/>
      <c r="L2" s="210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1</v>
      </c>
      <c r="E3" s="143"/>
      <c r="F3" s="143"/>
      <c r="G3" s="144"/>
      <c r="I3" s="211"/>
      <c r="J3" s="212"/>
      <c r="K3" s="212"/>
      <c r="L3" s="213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199" t="s">
        <v>44</v>
      </c>
      <c r="E5" s="200"/>
      <c r="F5" s="200">
        <v>44747</v>
      </c>
      <c r="G5" s="201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97" t="s">
        <v>58</v>
      </c>
      <c r="E6" s="198"/>
      <c r="F6" s="198">
        <v>44750</v>
      </c>
      <c r="G6" s="202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95" t="s">
        <v>58</v>
      </c>
      <c r="E7" s="196"/>
      <c r="F7" s="198">
        <v>44750</v>
      </c>
      <c r="G7" s="202"/>
      <c r="I7" s="33" t="s">
        <v>4</v>
      </c>
      <c r="J7" s="34">
        <f>IF(N13&lt;&gt;"", LEFT(N13, 7), IF(J17&gt;50%, N17, MAX(N14:N17)))</f>
        <v>3.7027438807164113</v>
      </c>
      <c r="K7" s="34">
        <f>IF(O13&lt;&gt;"", LEFT(O13, 7), IF(K17&gt;50%, O17, MAX(O14:O17)))</f>
        <v>44.867726875077679</v>
      </c>
      <c r="L7" s="35">
        <f>IF(P13&lt;&gt;"", LEFT(P13, 7), IF(L17&gt;50%, P17, MAX(P14:P17)))</f>
        <v>185.39791250833846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203"/>
      <c r="G8" s="204"/>
      <c r="I8" s="30" t="s">
        <v>5</v>
      </c>
      <c r="J8" s="36">
        <f>IF(N21&lt;&gt;"", LEFT(N21, 7), IF(J25&gt;50%, N25, MAX(N22:N25)))</f>
        <v>1.6210494433137621</v>
      </c>
      <c r="K8" s="36">
        <f>IF(O21&lt;&gt;"", LEFT(O21, 7), IF(K25&gt;50%, O25, MAX(O22:O25)))</f>
        <v>12.499999999999996</v>
      </c>
      <c r="L8" s="37" t="str">
        <f>IF(P21&lt;&gt;"", LEFT(P21, 7), IF(L25&gt;50%, P25, MAX(P22:P25)))</f>
        <v>&lt; 50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5" t="s">
        <v>2</v>
      </c>
      <c r="C11" s="214" t="s">
        <v>14</v>
      </c>
      <c r="D11" s="215"/>
      <c r="E11" s="215"/>
      <c r="F11" s="215"/>
      <c r="G11" s="216"/>
      <c r="I11" s="192" t="s">
        <v>15</v>
      </c>
      <c r="J11" s="193"/>
      <c r="K11" s="193"/>
      <c r="L11" s="194"/>
      <c r="M11" s="47"/>
      <c r="N11" s="192" t="s">
        <v>17</v>
      </c>
      <c r="O11" s="193"/>
      <c r="P11" s="194"/>
      <c r="Q11" s="47"/>
    </row>
    <row r="12" spans="2:17" s="15" customFormat="1" ht="12.95" customHeight="1" thickBot="1" x14ac:dyDescent="0.25">
      <c r="B12" s="206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6"/>
      <c r="C13" s="56">
        <v>1</v>
      </c>
      <c r="D13" s="57">
        <v>72</v>
      </c>
      <c r="E13" s="57">
        <v>47</v>
      </c>
      <c r="F13" s="58">
        <v>54</v>
      </c>
      <c r="G13" s="59">
        <v>48</v>
      </c>
      <c r="I13" s="60">
        <v>1</v>
      </c>
      <c r="J13" s="61">
        <f t="shared" ref="J13:L17" si="2">IF(COUNT($G$13:$G$15)&gt;0,D13/AVERAGE($G$13:$G$15),0)</f>
        <v>1.4693877551020409</v>
      </c>
      <c r="K13" s="61">
        <f t="shared" si="2"/>
        <v>0.95918367346938771</v>
      </c>
      <c r="L13" s="62">
        <f>IF(COUNT($G$13:$G$15)&gt;0,F13/AVERAGE($G$13:$G$15),0)</f>
        <v>1.1020408163265305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6"/>
      <c r="C14" s="65">
        <v>2</v>
      </c>
      <c r="D14" s="66">
        <v>63</v>
      </c>
      <c r="E14" s="66">
        <v>45</v>
      </c>
      <c r="F14" s="67">
        <v>53</v>
      </c>
      <c r="G14" s="68">
        <v>50</v>
      </c>
      <c r="I14" s="69">
        <v>2</v>
      </c>
      <c r="J14" s="70">
        <f t="shared" si="2"/>
        <v>1.2857142857142858</v>
      </c>
      <c r="K14" s="70">
        <f t="shared" si="2"/>
        <v>0.91836734693877553</v>
      </c>
      <c r="L14" s="71">
        <f t="shared" si="2"/>
        <v>1.0816326530612246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206"/>
      <c r="C15" s="65">
        <v>3</v>
      </c>
      <c r="D15" s="66">
        <v>33</v>
      </c>
      <c r="E15" s="66">
        <v>38</v>
      </c>
      <c r="F15" s="67">
        <v>21</v>
      </c>
      <c r="G15" s="72">
        <v>49</v>
      </c>
      <c r="I15" s="69">
        <v>3</v>
      </c>
      <c r="J15" s="70">
        <f t="shared" si="2"/>
        <v>0.67346938775510201</v>
      </c>
      <c r="K15" s="70">
        <f t="shared" si="2"/>
        <v>0.77551020408163263</v>
      </c>
      <c r="L15" s="71">
        <f t="shared" si="2"/>
        <v>0.42857142857142855</v>
      </c>
      <c r="M15" s="63"/>
      <c r="N15" s="121" t="str">
        <f t="shared" si="3"/>
        <v/>
      </c>
      <c r="O15" s="122" t="str">
        <f t="shared" si="3"/>
        <v/>
      </c>
      <c r="P15" s="123">
        <f t="shared" si="3"/>
        <v>185.39791250833846</v>
      </c>
      <c r="Q15" s="64"/>
    </row>
    <row r="16" spans="2:17" s="15" customFormat="1" ht="12.95" customHeight="1" x14ac:dyDescent="0.2">
      <c r="B16" s="206"/>
      <c r="C16" s="65">
        <v>4</v>
      </c>
      <c r="D16" s="66">
        <v>3</v>
      </c>
      <c r="E16" s="66">
        <v>6</v>
      </c>
      <c r="F16" s="67">
        <v>0</v>
      </c>
      <c r="G16" s="16"/>
      <c r="I16" s="69">
        <v>4</v>
      </c>
      <c r="J16" s="70">
        <f t="shared" si="2"/>
        <v>6.1224489795918366E-2</v>
      </c>
      <c r="K16" s="70">
        <f t="shared" si="2"/>
        <v>0.12244897959183673</v>
      </c>
      <c r="L16" s="71">
        <f t="shared" si="2"/>
        <v>0</v>
      </c>
      <c r="M16" s="63"/>
      <c r="N16" s="121">
        <f t="shared" si="3"/>
        <v>3.7027438807164113</v>
      </c>
      <c r="O16" s="122">
        <f t="shared" si="3"/>
        <v>44.867726875077679</v>
      </c>
      <c r="P16" s="123" t="str">
        <f t="shared" si="3"/>
        <v/>
      </c>
      <c r="Q16" s="64"/>
    </row>
    <row r="17" spans="2:18" s="15" customFormat="1" ht="12.95" customHeight="1" thickBot="1" x14ac:dyDescent="0.25">
      <c r="B17" s="207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5" t="s">
        <v>16</v>
      </c>
      <c r="C19" s="214" t="s">
        <v>14</v>
      </c>
      <c r="D19" s="215"/>
      <c r="E19" s="215"/>
      <c r="F19" s="215"/>
      <c r="G19" s="216"/>
      <c r="I19" s="192" t="s">
        <v>15</v>
      </c>
      <c r="J19" s="193"/>
      <c r="K19" s="193"/>
      <c r="L19" s="194"/>
      <c r="M19" s="47"/>
      <c r="N19" s="192" t="s">
        <v>17</v>
      </c>
      <c r="O19" s="193"/>
      <c r="P19" s="194"/>
      <c r="Q19" s="47"/>
    </row>
    <row r="20" spans="2:18" s="15" customFormat="1" ht="12.95" customHeight="1" thickBot="1" x14ac:dyDescent="0.25">
      <c r="B20" s="206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6"/>
      <c r="C21" s="56">
        <v>1</v>
      </c>
      <c r="D21" s="57">
        <v>11</v>
      </c>
      <c r="E21" s="57">
        <v>6</v>
      </c>
      <c r="F21" s="58">
        <v>4</v>
      </c>
      <c r="G21" s="82">
        <v>12</v>
      </c>
      <c r="I21" s="60">
        <v>1</v>
      </c>
      <c r="J21" s="61">
        <f t="shared" ref="J21:L25" si="4">IF(COUNT($G$21:$G$23)&gt;0, D21/AVERAGE($G$21:$G$23), 0)</f>
        <v>1.2222222222222223</v>
      </c>
      <c r="K21" s="61">
        <f t="shared" si="4"/>
        <v>0.66666666666666663</v>
      </c>
      <c r="L21" s="62">
        <f t="shared" si="4"/>
        <v>0.44444444444444442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>&lt; 50</v>
      </c>
      <c r="Q21" s="64"/>
    </row>
    <row r="22" spans="2:18" s="15" customFormat="1" ht="12.95" customHeight="1" x14ac:dyDescent="0.2">
      <c r="B22" s="206"/>
      <c r="C22" s="65">
        <v>2</v>
      </c>
      <c r="D22" s="66">
        <v>10</v>
      </c>
      <c r="E22" s="66">
        <v>9</v>
      </c>
      <c r="F22" s="67">
        <v>1</v>
      </c>
      <c r="G22" s="83">
        <v>5</v>
      </c>
      <c r="I22" s="69">
        <v>2</v>
      </c>
      <c r="J22" s="70">
        <f t="shared" si="4"/>
        <v>1.1111111111111112</v>
      </c>
      <c r="K22" s="70">
        <f t="shared" si="4"/>
        <v>1</v>
      </c>
      <c r="L22" s="71">
        <f t="shared" si="4"/>
        <v>0.1111111111111111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206"/>
      <c r="C23" s="65">
        <v>3</v>
      </c>
      <c r="D23" s="66">
        <v>2</v>
      </c>
      <c r="E23" s="66">
        <v>0</v>
      </c>
      <c r="F23" s="67">
        <v>0</v>
      </c>
      <c r="G23" s="84">
        <v>10</v>
      </c>
      <c r="I23" s="69">
        <v>3</v>
      </c>
      <c r="J23" s="70">
        <f t="shared" si="4"/>
        <v>0.22222222222222221</v>
      </c>
      <c r="K23" s="70">
        <f t="shared" si="4"/>
        <v>0</v>
      </c>
      <c r="L23" s="71">
        <f t="shared" si="4"/>
        <v>0</v>
      </c>
      <c r="M23" s="64"/>
      <c r="N23" s="121">
        <f t="shared" si="5"/>
        <v>1.6210494433137621</v>
      </c>
      <c r="O23" s="130">
        <f t="shared" si="5"/>
        <v>12.499999999999996</v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206"/>
      <c r="C24" s="65">
        <v>4</v>
      </c>
      <c r="D24" s="66">
        <v>0</v>
      </c>
      <c r="E24" s="66">
        <v>0</v>
      </c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7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9" t="s">
        <v>28</v>
      </c>
      <c r="D27" s="190"/>
      <c r="E27" s="190"/>
      <c r="F27" s="191"/>
      <c r="I27" s="174" t="s">
        <v>29</v>
      </c>
      <c r="J27" s="175"/>
      <c r="L27" s="114"/>
      <c r="M27" s="167" t="s">
        <v>32</v>
      </c>
      <c r="N27" s="168"/>
      <c r="O27" s="167" t="s">
        <v>33</v>
      </c>
      <c r="P27" s="168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84"/>
      <c r="J28" s="137"/>
      <c r="L28" s="115" t="s">
        <v>25</v>
      </c>
      <c r="M28" s="169">
        <v>2430574</v>
      </c>
      <c r="N28" s="170"/>
      <c r="O28" s="188">
        <v>44985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85"/>
      <c r="J29" s="186"/>
      <c r="L29" s="116" t="s">
        <v>26</v>
      </c>
      <c r="M29" s="171" t="s">
        <v>45</v>
      </c>
      <c r="N29" s="172"/>
      <c r="O29" s="173">
        <v>46174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85" t="s">
        <v>54</v>
      </c>
      <c r="J30" s="186"/>
      <c r="L30" s="116" t="s">
        <v>30</v>
      </c>
      <c r="M30" s="173" t="s">
        <v>46</v>
      </c>
      <c r="N30" s="172"/>
      <c r="O30" s="173">
        <v>44895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85" t="s">
        <v>55</v>
      </c>
      <c r="J31" s="186"/>
      <c r="L31" s="116" t="s">
        <v>27</v>
      </c>
      <c r="M31" s="171">
        <v>806</v>
      </c>
      <c r="N31" s="172"/>
      <c r="O31" s="173">
        <v>45013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61" t="s">
        <v>56</v>
      </c>
      <c r="J32" s="162"/>
      <c r="L32" s="117" t="s">
        <v>24</v>
      </c>
      <c r="M32" s="176" t="s">
        <v>47</v>
      </c>
      <c r="N32" s="177"/>
      <c r="O32" s="176" t="s">
        <v>48</v>
      </c>
      <c r="P32" s="177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8" t="s">
        <v>31</v>
      </c>
      <c r="M33" s="180" t="s">
        <v>49</v>
      </c>
      <c r="N33" s="181"/>
      <c r="O33" s="187">
        <v>44774</v>
      </c>
      <c r="P33" s="181"/>
      <c r="Q33" s="16"/>
    </row>
    <row r="34" spans="2:17" s="15" customFormat="1" ht="12.95" customHeight="1" thickBot="1" x14ac:dyDescent="0.25">
      <c r="B34" s="148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9"/>
      <c r="M34" s="182"/>
      <c r="N34" s="183"/>
      <c r="O34" s="182"/>
      <c r="P34" s="183"/>
      <c r="Q34" s="16"/>
    </row>
    <row r="35" spans="2:17" s="15" customFormat="1" ht="12.95" customHeight="1" thickBot="1" x14ac:dyDescent="0.25">
      <c r="B35" s="149"/>
      <c r="C35" s="102" t="s">
        <v>9</v>
      </c>
      <c r="D35" s="103">
        <v>40</v>
      </c>
      <c r="E35" s="103">
        <v>30</v>
      </c>
      <c r="F35" s="104">
        <v>400</v>
      </c>
      <c r="I35" s="174" t="s">
        <v>34</v>
      </c>
      <c r="J35" s="175"/>
      <c r="L35" s="115" t="s">
        <v>6</v>
      </c>
      <c r="M35" s="166" t="s">
        <v>50</v>
      </c>
      <c r="N35" s="137"/>
      <c r="O35" s="136">
        <v>44777</v>
      </c>
      <c r="P35" s="137"/>
      <c r="Q35" s="16"/>
    </row>
    <row r="36" spans="2:17" s="15" customFormat="1" ht="12.95" customHeight="1" thickBot="1" x14ac:dyDescent="0.25">
      <c r="B36" s="148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6">
        <v>44284</v>
      </c>
      <c r="J36" s="137"/>
      <c r="L36" s="116" t="s">
        <v>0</v>
      </c>
      <c r="M36" s="164" t="s">
        <v>51</v>
      </c>
      <c r="N36" s="165"/>
      <c r="O36" s="134" t="s">
        <v>52</v>
      </c>
      <c r="P36" s="135"/>
      <c r="Q36" s="16"/>
    </row>
    <row r="37" spans="2:17" s="15" customFormat="1" ht="12.95" customHeight="1" thickBot="1" x14ac:dyDescent="0.25">
      <c r="B37" s="149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1">
        <v>15</v>
      </c>
      <c r="J37" s="162"/>
      <c r="L37" s="117" t="s">
        <v>1</v>
      </c>
      <c r="M37" s="163" t="s">
        <v>53</v>
      </c>
      <c r="N37" s="162"/>
      <c r="O37" s="136">
        <v>44777</v>
      </c>
      <c r="P37" s="137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7" t="s">
        <v>43</v>
      </c>
      <c r="D3" s="217"/>
      <c r="E3" s="217"/>
      <c r="F3" s="217"/>
      <c r="G3" s="217"/>
      <c r="H3" s="217"/>
      <c r="I3" s="1"/>
      <c r="J3" s="218" t="s">
        <v>4</v>
      </c>
      <c r="K3" s="218"/>
      <c r="L3" s="218"/>
      <c r="M3" s="218"/>
      <c r="N3" s="218"/>
      <c r="O3" s="218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2022-07-08T08:42:56Z</cp:lastPrinted>
  <dcterms:created xsi:type="dcterms:W3CDTF">2008-12-02T14:50:07Z</dcterms:created>
  <dcterms:modified xsi:type="dcterms:W3CDTF">2022-07-08T09:57:23Z</dcterms:modified>
</cp:coreProperties>
</file>