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3C4DEBCF-8515-42D2-ABA9-9A80D7ECD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<sst xmlns="http://schemas.openxmlformats.org/spreadsheetml/2006/main" count="92" uniqueCount="56">
  <si>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</si>
  <si>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</si>
  <si>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</si>
  <si>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</si>
  <si>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</si>
  <si>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</si>
  <si>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</si>
  <si>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</si>
  <si>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</si>
  <si>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</si>
  <si>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</si>
  <si>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</si>
  <si>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</si>
  <si>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</si>
  <si>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</si>
  <si>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</si>
  <si>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</si>
  <si>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</si>
  <si>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</si>
  <si>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</si>
  <si>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</si>
  <si>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</si>
  <si>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</si>
  <si>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</si>
  <si>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</si>
  <si>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</si>
  <si>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</si>
  <si>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</si>
  <si>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</si>
  <si>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</si>
  <si>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</si>
  <si>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</si>
  <si>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</si>
  <si>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</si>
  <si>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</si>
  <si>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</si>
  <si>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</si>
  <si>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</si>
  <si>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</si>
  <si>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</si>
  <si>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</si>
  <si>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</si>
  <si>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</si>
  <si>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</si>
  <si>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</si>
  <si>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</si>
  <si>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</si>
  <si>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RN96-240</t>
  </si>
  <si>
    <t>CB60816</t>
  </si>
  <si>
    <t>BL52582</t>
  </si>
  <si>
    <t>DD54212</t>
  </si>
  <si>
    <t>Renata</t>
  </si>
  <si>
    <t>B028</t>
  </si>
  <si>
    <t>H223900379</t>
  </si>
  <si>
    <t>Iona</t>
  </si>
  <si>
    <t>SLBX6824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</si>
</sst>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5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1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0.89189189189189189</c:v>
                </c:pt>
                <c:pt idx="1">
                  <c:v>0.76216216216216215</c:v>
                </c:pt>
                <c:pt idx="2">
                  <c:v>6.4864864864864868E-2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1.0263157894736843</c:v>
                </c:pt>
                <c:pt idx="1">
                  <c:v>0.75</c:v>
                </c:pt>
                <c:pt idx="2">
                  <c:v>0.51315789473684215</c:v>
                </c:pt>
                <c:pt idx="3">
                  <c:v>1.973684210526316E-2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0.66486486486486485</c:v>
                </c:pt>
                <c:pt idx="1">
                  <c:v>0.19459459459459461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0.69078947368421051</c:v>
                </c:pt>
                <c:pt idx="1">
                  <c:v>0.13815789473684212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5" sqref="M35:P3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53</v>
      </c>
      <c r="E2" s="144"/>
      <c r="F2" s="144"/>
      <c r="G2" s="145"/>
      <c r="H2" s="16"/>
      <c r="I2" s="204" t="s">
        <v>18</v>
      </c>
      <c r="J2" s="205"/>
      <c r="K2" s="205"/>
      <c r="L2" s="206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2</v>
      </c>
      <c r="E3" s="141"/>
      <c r="F3" s="141"/>
      <c r="G3" s="142"/>
      <c r="I3" s="207"/>
      <c r="J3" s="208"/>
      <c r="K3" s="208"/>
      <c r="L3" s="209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4" t="s">
        <v>51</v>
      </c>
      <c r="E5" s="195"/>
      <c r="F5" s="195">
        <v>44841</v>
      </c>
      <c r="G5" s="196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2" t="s">
        <v>54</v>
      </c>
      <c r="E6" s="193"/>
      <c r="F6" s="193">
        <v>44844</v>
      </c>
      <c r="G6" s="197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0" t="s">
        <v>54</v>
      </c>
      <c r="E7" s="191"/>
      <c r="F7" s="191">
        <v>44844</v>
      </c>
      <c r="G7" s="198"/>
      <c r="I7" s="33" t="s">
        <v>4</v>
      </c>
      <c r="J7" s="34">
        <f>IF(N13&lt;&gt;"", LEFT(N13, 7), IF(J17&gt;50%, N17, MAX(N14:N17)))</f>
        <v>1.0525334469704062</v>
      </c>
      <c r="K7" s="34">
        <f>IF(O13&lt;&gt;"", LEFT(O13, 7), IF(K17&gt;50%, O17, MAX(O14:O17)))</f>
        <v>0</v>
      </c>
      <c r="L7" s="35">
        <f>IF(P13&lt;&gt;"", LEFT(P13, 7), IF(L17&gt;50%, P17, MAX(P14:P17)))</f>
        <v>63.75342315033182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9"/>
      <c r="G8" s="200"/>
      <c r="I8" s="30" t="s">
        <v>5</v>
      </c>
      <c r="J8" s="36">
        <f>IF(N21&lt;&gt;"", LEFT(N21, 7), IF(J25&gt;50%, N25, MAX(N22:N25)))</f>
        <v>2.594149147899369</v>
      </c>
      <c r="K8" s="36">
        <f>IF(O21&lt;&gt;"", LEFT(O21, 7), IF(K25&gt;50%, O25, MAX(O22:O25)))</f>
        <v>0</v>
      </c>
      <c r="L8" s="37">
        <f>IF(P21&lt;&gt;"", LEFT(P21, 7), IF(L25&gt;50%, P25, MAX(P22:P25)))</f>
        <v>63.518030962951173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1" t="s">
        <v>2</v>
      </c>
      <c r="C11" s="210" t="s">
        <v>14</v>
      </c>
      <c r="D11" s="211"/>
      <c r="E11" s="211"/>
      <c r="F11" s="211"/>
      <c r="G11" s="212"/>
      <c r="I11" s="187" t="s">
        <v>15</v>
      </c>
      <c r="J11" s="188"/>
      <c r="K11" s="188"/>
      <c r="L11" s="189"/>
      <c r="M11" s="47"/>
      <c r="N11" s="187" t="s">
        <v>17</v>
      </c>
      <c r="O11" s="188"/>
      <c r="P11" s="189"/>
      <c r="Q11" s="47"/>
    </row>
    <row r="12" spans="2:17" s="15" customFormat="1" ht="12.95" customHeight="1" thickBot="1" x14ac:dyDescent="0.25">
      <c r="B12" s="202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2"/>
      <c r="C13" s="56">
        <v>1</v>
      </c>
      <c r="D13" s="57">
        <v>55</v>
      </c>
      <c r="E13" s="57"/>
      <c r="F13" s="58">
        <v>41</v>
      </c>
      <c r="G13" s="59">
        <v>55</v>
      </c>
      <c r="I13" s="60">
        <v>1</v>
      </c>
      <c r="J13" s="61">
        <f t="shared" ref="J13:L17" si="2">IF(COUNT($G$13:$G$15)&gt;0,D13/AVERAGE($G$13:$G$15),0)</f>
        <v>0.89189189189189189</v>
      </c>
      <c r="K13" s="61">
        <f t="shared" si="2"/>
        <v>0</v>
      </c>
      <c r="L13" s="62">
        <f>IF(COUNT($G$13:$G$15)&gt;0,F13/AVERAGE($G$13:$G$15),0)</f>
        <v>0.66486486486486485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2"/>
      <c r="C14" s="65">
        <v>2</v>
      </c>
      <c r="D14" s="66">
        <v>47</v>
      </c>
      <c r="E14" s="66"/>
      <c r="F14" s="67">
        <v>12</v>
      </c>
      <c r="G14" s="68">
        <v>73</v>
      </c>
      <c r="I14" s="69">
        <v>2</v>
      </c>
      <c r="J14" s="70">
        <f t="shared" si="2"/>
        <v>0.76216216216216215</v>
      </c>
      <c r="K14" s="70">
        <f t="shared" si="2"/>
        <v>0</v>
      </c>
      <c r="L14" s="71">
        <f t="shared" si="2"/>
        <v>0.19459459459459461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63.75342315033182</v>
      </c>
      <c r="Q14" s="64"/>
    </row>
    <row r="15" spans="2:17" s="15" customFormat="1" ht="12.95" customHeight="1" thickBot="1" x14ac:dyDescent="0.25">
      <c r="B15" s="202"/>
      <c r="C15" s="65">
        <v>3</v>
      </c>
      <c r="D15" s="66">
        <v>4</v>
      </c>
      <c r="E15" s="66"/>
      <c r="F15" s="67">
        <v>0</v>
      </c>
      <c r="G15" s="72">
        <v>57</v>
      </c>
      <c r="I15" s="69">
        <v>3</v>
      </c>
      <c r="J15" s="70">
        <f t="shared" si="2"/>
        <v>6.4864864864864868E-2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1.0525334469704062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202"/>
      <c r="C16" s="65">
        <v>4</v>
      </c>
      <c r="D16" s="66">
        <v>0</v>
      </c>
      <c r="E16" s="66"/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3"/>
      <c r="C17" s="73">
        <v>5</v>
      </c>
      <c r="D17" s="74">
        <v>0</v>
      </c>
      <c r="E17" s="74"/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1" t="s">
        <v>16</v>
      </c>
      <c r="C19" s="210" t="s">
        <v>14</v>
      </c>
      <c r="D19" s="211"/>
      <c r="E19" s="211"/>
      <c r="F19" s="211"/>
      <c r="G19" s="212"/>
      <c r="I19" s="187" t="s">
        <v>15</v>
      </c>
      <c r="J19" s="188"/>
      <c r="K19" s="188"/>
      <c r="L19" s="189"/>
      <c r="M19" s="47"/>
      <c r="N19" s="187" t="s">
        <v>17</v>
      </c>
      <c r="O19" s="188"/>
      <c r="P19" s="189"/>
      <c r="Q19" s="47"/>
    </row>
    <row r="20" spans="2:18" s="15" customFormat="1" ht="12.95" customHeight="1" thickBot="1" x14ac:dyDescent="0.25">
      <c r="B20" s="202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2"/>
      <c r="C21" s="56">
        <v>1</v>
      </c>
      <c r="D21" s="57">
        <v>52</v>
      </c>
      <c r="E21" s="57"/>
      <c r="F21" s="58">
        <v>35</v>
      </c>
      <c r="G21" s="82">
        <v>52</v>
      </c>
      <c r="I21" s="60">
        <v>1</v>
      </c>
      <c r="J21" s="61">
        <f t="shared" ref="J21:L25" si="4">IF(COUNT($G$21:$G$23)&gt;0, D21/AVERAGE($G$21:$G$23), 0)</f>
        <v>1.0263157894736843</v>
      </c>
      <c r="K21" s="61">
        <f t="shared" si="4"/>
        <v>0</v>
      </c>
      <c r="L21" s="62">
        <f t="shared" si="4"/>
        <v>0.69078947368421051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2"/>
      <c r="C22" s="65">
        <v>2</v>
      </c>
      <c r="D22" s="66">
        <v>38</v>
      </c>
      <c r="E22" s="66"/>
      <c r="F22" s="67">
        <v>7</v>
      </c>
      <c r="G22" s="83">
        <v>48</v>
      </c>
      <c r="I22" s="69">
        <v>2</v>
      </c>
      <c r="J22" s="70">
        <f t="shared" si="4"/>
        <v>0.75</v>
      </c>
      <c r="K22" s="70">
        <f t="shared" si="4"/>
        <v>0</v>
      </c>
      <c r="L22" s="71">
        <f t="shared" si="4"/>
        <v>0.13815789473684212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63.518030962951173</v>
      </c>
      <c r="Q22" s="64"/>
    </row>
    <row r="23" spans="2:18" s="15" customFormat="1" ht="12.95" customHeight="1" thickBot="1" x14ac:dyDescent="0.25">
      <c r="B23" s="202"/>
      <c r="C23" s="65">
        <v>3</v>
      </c>
      <c r="D23" s="66">
        <v>26</v>
      </c>
      <c r="E23" s="66"/>
      <c r="F23" s="67">
        <v>0</v>
      </c>
      <c r="G23" s="84">
        <v>52</v>
      </c>
      <c r="I23" s="69">
        <v>3</v>
      </c>
      <c r="J23" s="70">
        <f t="shared" si="4"/>
        <v>0.51315789473684215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2"/>
      <c r="C24" s="65">
        <v>4</v>
      </c>
      <c r="D24" s="66">
        <v>1</v>
      </c>
      <c r="E24" s="66"/>
      <c r="F24" s="67">
        <v>0</v>
      </c>
      <c r="G24" s="86"/>
      <c r="I24" s="69">
        <v>4</v>
      </c>
      <c r="J24" s="70">
        <f t="shared" si="4"/>
        <v>1.973684210526316E-2</v>
      </c>
      <c r="K24" s="70">
        <f t="shared" si="4"/>
        <v>0</v>
      </c>
      <c r="L24" s="71">
        <f t="shared" si="4"/>
        <v>0</v>
      </c>
      <c r="M24" s="64"/>
      <c r="N24" s="121">
        <f t="shared" si="5"/>
        <v>2.594149147899369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3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4" t="s">
        <v>28</v>
      </c>
      <c r="D27" s="185"/>
      <c r="E27" s="185"/>
      <c r="F27" s="186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3"/>
      <c r="J28" s="135"/>
      <c r="L28" s="115" t="s">
        <v>25</v>
      </c>
      <c r="M28" s="166">
        <v>2436484</v>
      </c>
      <c r="N28" s="167"/>
      <c r="O28" s="182">
        <v>45016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0"/>
      <c r="J29" s="162"/>
      <c r="L29" s="116" t="s">
        <v>26</v>
      </c>
      <c r="M29" s="168" t="s">
        <v>44</v>
      </c>
      <c r="N29" s="169"/>
      <c r="O29" s="183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0" t="s">
        <v>48</v>
      </c>
      <c r="J30" s="162"/>
      <c r="L30" s="116" t="s">
        <v>30</v>
      </c>
      <c r="M30" s="168">
        <v>2441901</v>
      </c>
      <c r="N30" s="169"/>
      <c r="O30" s="183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0" t="s">
        <v>49</v>
      </c>
      <c r="J31" s="162"/>
      <c r="L31" s="116" t="s">
        <v>27</v>
      </c>
      <c r="M31" s="168" t="s">
        <v>52</v>
      </c>
      <c r="N31" s="169"/>
      <c r="O31" s="183">
        <v>45118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50</v>
      </c>
      <c r="J32" s="160"/>
      <c r="L32" s="117" t="s">
        <v>24</v>
      </c>
      <c r="M32" s="172">
        <v>44805</v>
      </c>
      <c r="N32" s="173"/>
      <c r="O32" s="172">
        <v>44986</v>
      </c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45</v>
      </c>
      <c r="N33" s="177"/>
      <c r="O33" s="181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63" t="s">
        <v>46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1" t="s">
        <v>47</v>
      </c>
      <c r="N36" s="162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12</v>
      </c>
      <c r="J37" s="160"/>
      <c r="L37" s="117" t="s">
        <v>1</v>
      </c>
      <c r="M37" s="159" t="s">
        <v>55</v>
      </c>
      <c r="N37" s="160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3" t="s">
        <v>43</v>
      </c>
      <c r="D3" s="213"/>
      <c r="E3" s="213"/>
      <c r="F3" s="213"/>
      <c r="G3" s="213"/>
      <c r="H3" s="213"/>
      <c r="I3" s="1"/>
      <c r="J3" s="214" t="s">
        <v>4</v>
      </c>
      <c r="K3" s="214"/>
      <c r="L3" s="214"/>
      <c r="M3" s="214"/>
      <c r="N3" s="214"/>
      <c r="O3" s="214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2022-10-10T09:19:20Z</cp:lastPrinted>
  <dcterms:created xsi:type="dcterms:W3CDTF">2008-12-02T14:50:07Z</dcterms:created>
  <dcterms:modified xsi:type="dcterms:W3CDTF">2022-11-21T08:08:50Z</dcterms:modified>
</cp:coreProperties>
</file>