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D57A695C-DE84-457A-A827-E49BD15DE19D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<sst xmlns="http://schemas.openxmlformats.org/spreadsheetml/2006/main" count="91" uniqueCount="55">
  <si>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</si>
  <si>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</si>
  <si>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</si>
  <si>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</si>
  <si>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</si>
  <si>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</si>
  <si>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</si>
  <si>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</si>
  <si>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</si>
  <si>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</si>
  <si>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</si>
  <si>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</si>
  <si>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</si>
  <si>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</si>
  <si>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</si>
  <si>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</si>
  <si>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</si>
  <si>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</si>
  <si>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</si>
  <si>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</si>
  <si>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</si>
  <si>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</si>
  <si>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</si>
  <si>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</si>
  <si>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</si>
  <si>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</si>
  <si>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</si>
  <si>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</si>
  <si>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</si>
  <si>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</si>
  <si>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</si>
  <si>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</si>
  <si>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</si>
  <si>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</si>
  <si>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</si>
  <si>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</si>
  <si>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</si>
  <si>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</si>
  <si>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</si>
  <si>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</si>
  <si>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</si>
  <si>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</si>
  <si>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</si>
  <si>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</si>
  <si>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</si>
  <si>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</si>
  <si>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</si>
  <si>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</si>
  <si>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</si>
  <si>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</si>
  <si>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</si>
  <si>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SLBX6824</t>
  </si>
  <si>
    <t>Iona</t>
  </si>
  <si>
    <t>H230460391</t>
  </si>
  <si>
    <t>Hodan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</si>
</sst>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0.88826815642458101</c:v>
                </c:pt>
                <c:pt idx="1">
                  <c:v>0.67039106145251404</c:v>
                </c:pt>
                <c:pt idx="2">
                  <c:v>0.25139664804469275</c:v>
                </c:pt>
                <c:pt idx="3">
                  <c:v>3.3519553072625698E-2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0.90604026845637586</c:v>
                </c:pt>
                <c:pt idx="1">
                  <c:v>0.96644295302013428</c:v>
                </c:pt>
                <c:pt idx="2">
                  <c:v>0.88590604026845643</c:v>
                </c:pt>
                <c:pt idx="3">
                  <c:v>8.0536912751677861E-2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1.005586592178771</c:v>
                </c:pt>
                <c:pt idx="1">
                  <c:v>0.75418994413407825</c:v>
                </c:pt>
                <c:pt idx="2">
                  <c:v>0.15083798882681565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0.73743016759776536</c:v>
                </c:pt>
                <c:pt idx="1">
                  <c:v>0.2011173184357542</c:v>
                </c:pt>
                <c:pt idx="2">
                  <c:v>1.6759776536312849E-2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1.1073825503355705</c:v>
                </c:pt>
                <c:pt idx="1">
                  <c:v>0.865771812080537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53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2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6" t="s">
        <v>52</v>
      </c>
      <c r="E5" s="157"/>
      <c r="F5" s="157">
        <v>44960</v>
      </c>
      <c r="G5" s="158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4" t="s">
        <v>54</v>
      </c>
      <c r="E6" s="155"/>
      <c r="F6" s="159">
        <v>44963</v>
      </c>
      <c r="G6" s="160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54</v>
      </c>
      <c r="E7" s="153"/>
      <c r="F7" s="159">
        <v>44963</v>
      </c>
      <c r="G7" s="160"/>
      <c r="I7" s="33" t="s">
        <v>4</v>
      </c>
      <c r="J7" s="34">
        <f>IF(N13&lt;&gt;"", LEFT(N13, 7), IF(J17&gt;50%, N17, MAX(N14:N17)))</f>
        <v>1.0982918152765173</v>
      </c>
      <c r="K7" s="34">
        <f>IF(O13&lt;&gt;"", LEFT(O13, 7), IF(K17&gt;50%, O17, MAX(O14:O17)))</f>
        <v>11.207936502711274</v>
      </c>
      <c r="L7" s="35">
        <f>IF(P13&lt;&gt;"", LEFT(P13, 7), IF(L17&gt;50%, P17, MAX(P14:P17)))</f>
        <v>67.957671844779085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1"/>
      <c r="G8" s="162"/>
      <c r="I8" s="30" t="s">
        <v>5</v>
      </c>
      <c r="J8" s="36">
        <f>IF(N21&lt;&gt;"", LEFT(N21, 7), IF(J25&gt;50%, N25, MAX(N22:N25)))</f>
        <v>4.8576597057680306</v>
      </c>
      <c r="K8" s="36">
        <f>IF(O21&lt;&gt;"", LEFT(O21, 7), IF(K25&gt;50%, O25, MAX(O22:O25)))</f>
        <v>0</v>
      </c>
      <c r="L8" s="37">
        <f>IF(P21&lt;&gt;"", LEFT(P21, 7), IF(L25&gt;50%, P25, MAX(P22:P25)))</f>
        <v>134.02300129688487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53</v>
      </c>
      <c r="E13" s="57">
        <v>60</v>
      </c>
      <c r="F13" s="58">
        <v>44</v>
      </c>
      <c r="G13" s="59">
        <v>53</v>
      </c>
      <c r="I13" s="60">
        <v>1</v>
      </c>
      <c r="J13" s="61">
        <f t="shared" ref="J13:L17" si="2">IF(COUNT($G$13:$G$15)&gt;0,D13/AVERAGE($G$13:$G$15),0)</f>
        <v>0.88826815642458101</v>
      </c>
      <c r="K13" s="61">
        <f t="shared" si="2"/>
        <v>1.005586592178771</v>
      </c>
      <c r="L13" s="62">
        <f>IF(COUNT($G$13:$G$15)&gt;0,F13/AVERAGE($G$13:$G$15),0)</f>
        <v>0.73743016759776536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40</v>
      </c>
      <c r="E14" s="66">
        <v>45</v>
      </c>
      <c r="F14" s="67">
        <v>12</v>
      </c>
      <c r="G14" s="68">
        <v>62</v>
      </c>
      <c r="I14" s="69">
        <v>2</v>
      </c>
      <c r="J14" s="70">
        <f t="shared" si="2"/>
        <v>0.67039106145251404</v>
      </c>
      <c r="K14" s="70">
        <f t="shared" si="2"/>
        <v>0.75418994413407825</v>
      </c>
      <c r="L14" s="71">
        <f t="shared" si="2"/>
        <v>0.2011173184357542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67.957671844779085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15</v>
      </c>
      <c r="E15" s="66">
        <v>9</v>
      </c>
      <c r="F15" s="67">
        <v>1</v>
      </c>
      <c r="G15" s="72">
        <v>64</v>
      </c>
      <c r="I15" s="69">
        <v>3</v>
      </c>
      <c r="J15" s="70">
        <f t="shared" si="2"/>
        <v>0.25139664804469275</v>
      </c>
      <c r="K15" s="70">
        <f t="shared" si="2"/>
        <v>0.15083798882681565</v>
      </c>
      <c r="L15" s="71">
        <f t="shared" si="2"/>
        <v>1.6759776536312849E-2</v>
      </c>
      <c r="M15" s="63"/>
      <c r="N15" s="121">
        <f t="shared" si="3"/>
        <v>1.0982918152765173</v>
      </c>
      <c r="O15" s="122">
        <f t="shared" si="3"/>
        <v>11.207936502711274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3.3519553072625698E-2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45</v>
      </c>
      <c r="E21" s="57"/>
      <c r="F21" s="58">
        <v>55</v>
      </c>
      <c r="G21" s="82">
        <v>49</v>
      </c>
      <c r="I21" s="60">
        <v>1</v>
      </c>
      <c r="J21" s="61">
        <f t="shared" ref="J21:L25" si="4">IF(COUNT($G$21:$G$23)&gt;0, D21/AVERAGE($G$21:$G$23), 0)</f>
        <v>0.90604026845637586</v>
      </c>
      <c r="K21" s="61">
        <f t="shared" si="4"/>
        <v>0</v>
      </c>
      <c r="L21" s="62">
        <f t="shared" si="4"/>
        <v>1.1073825503355705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48</v>
      </c>
      <c r="E22" s="66"/>
      <c r="F22" s="67">
        <v>43</v>
      </c>
      <c r="G22" s="83">
        <v>51</v>
      </c>
      <c r="I22" s="69">
        <v>2</v>
      </c>
      <c r="J22" s="70">
        <f t="shared" si="4"/>
        <v>0.96644295302013428</v>
      </c>
      <c r="K22" s="70">
        <f t="shared" si="4"/>
        <v>0</v>
      </c>
      <c r="L22" s="71">
        <f t="shared" si="4"/>
        <v>0.865771812080537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44</v>
      </c>
      <c r="E23" s="66"/>
      <c r="F23" s="67">
        <v>0</v>
      </c>
      <c r="G23" s="84">
        <v>49</v>
      </c>
      <c r="I23" s="69">
        <v>3</v>
      </c>
      <c r="J23" s="70">
        <f t="shared" si="4"/>
        <v>0.88590604026845643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134.02300129688487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4</v>
      </c>
      <c r="E24" s="66"/>
      <c r="F24" s="67">
        <v>0</v>
      </c>
      <c r="G24" s="86"/>
      <c r="I24" s="69">
        <v>4</v>
      </c>
      <c r="J24" s="70">
        <f t="shared" si="4"/>
        <v>8.0536912751677861E-2</v>
      </c>
      <c r="K24" s="70">
        <f t="shared" si="4"/>
        <v>0</v>
      </c>
      <c r="L24" s="71">
        <f t="shared" si="4"/>
        <v>0</v>
      </c>
      <c r="M24" s="64"/>
      <c r="N24" s="121">
        <f t="shared" si="5"/>
        <v>4.8576597057680306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3" t="s">
        <v>29</v>
      </c>
      <c r="J27" s="184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/>
      <c r="J28" s="180"/>
      <c r="L28" s="115" t="s">
        <v>25</v>
      </c>
      <c r="M28" s="181">
        <v>2436490</v>
      </c>
      <c r="N28" s="170"/>
      <c r="O28" s="169">
        <v>45046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/>
      <c r="J29" s="174"/>
      <c r="L29" s="116" t="s">
        <v>26</v>
      </c>
      <c r="M29" s="182" t="s">
        <v>44</v>
      </c>
      <c r="N29" s="172"/>
      <c r="O29" s="171">
        <v>46327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 t="s">
        <v>48</v>
      </c>
      <c r="J30" s="174"/>
      <c r="L30" s="116" t="s">
        <v>30</v>
      </c>
      <c r="M30" s="182">
        <v>2441909</v>
      </c>
      <c r="N30" s="172"/>
      <c r="O30" s="171">
        <v>45204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49</v>
      </c>
      <c r="J31" s="174"/>
      <c r="L31" s="116" t="s">
        <v>27</v>
      </c>
      <c r="M31" s="182" t="s">
        <v>45</v>
      </c>
      <c r="N31" s="172"/>
      <c r="O31" s="171">
        <v>45233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50</v>
      </c>
      <c r="J32" s="176"/>
      <c r="L32" s="117" t="s">
        <v>24</v>
      </c>
      <c r="M32" s="167"/>
      <c r="N32" s="168"/>
      <c r="O32" s="167"/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47</v>
      </c>
      <c r="N33" s="164"/>
      <c r="O33" s="163">
        <v>44931</v>
      </c>
      <c r="P33" s="164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3" t="s">
        <v>34</v>
      </c>
      <c r="J35" s="184"/>
      <c r="L35" s="115" t="s">
        <v>6</v>
      </c>
      <c r="M35" s="179" t="s">
        <v>46</v>
      </c>
      <c r="N35" s="180"/>
      <c r="O35" s="185">
        <v>45069</v>
      </c>
      <c r="P35" s="180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5">
        <v>44284</v>
      </c>
      <c r="J36" s="180"/>
      <c r="L36" s="116" t="s">
        <v>0</v>
      </c>
      <c r="M36" s="173">
        <v>74465</v>
      </c>
      <c r="N36" s="174"/>
      <c r="O36" s="185">
        <v>45082</v>
      </c>
      <c r="P36" s="180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38</v>
      </c>
      <c r="J37" s="176"/>
      <c r="L37" s="117" t="s">
        <v>1</v>
      </c>
      <c r="M37" s="175" t="s">
        <v>51</v>
      </c>
      <c r="N37" s="176"/>
      <c r="O37" s="185">
        <v>45069</v>
      </c>
      <c r="P37" s="180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topLeftCell="A1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Hodan Mohamed</cp:lastModifiedBy>
  <cp:lastPrinted>2023-02-06T14:45:59Z</cp:lastPrinted>
  <dcterms:created xsi:type="dcterms:W3CDTF">2008-12-02T14:50:07Z</dcterms:created>
  <dcterms:modified xsi:type="dcterms:W3CDTF">2023-02-06T14:50:50Z</dcterms:modified>
</cp:coreProperties>
</file>