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49E91B3-EA10-483A-B6F4-E2D277486E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<sst xmlns="http://schemas.openxmlformats.org/spreadsheetml/2006/main" count="92" uniqueCount="55">
  <si>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</si>
  <si>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</si>
  <si>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</si>
  <si>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</si>
  <si>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</si>
  <si>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</si>
  <si>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</si>
  <si>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</si>
  <si>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</si>
  <si>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</si>
  <si>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</si>
  <si>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</si>
  <si>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</si>
  <si>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</si>
  <si>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</si>
  <si>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</si>
  <si>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</si>
  <si>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</si>
  <si>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</si>
  <si>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</si>
  <si>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</si>
  <si>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</si>
  <si>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</si>
  <si>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</si>
  <si>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</si>
  <si>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</si>
  <si>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</si>
  <si>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</si>
  <si>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</si>
  <si>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</si>
  <si>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</si>
  <si>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</si>
  <si>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</si>
  <si>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</si>
  <si>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</si>
  <si>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</si>
  <si>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</si>
  <si>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</si>
  <si>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</si>
  <si>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</si>
  <si>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</si>
  <si>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</si>
  <si>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</si>
  <si>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</si>
  <si>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</si>
  <si>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</si>
  <si>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H220920683 P1</t>
  </si>
  <si>
    <t>LRAC2956</t>
  </si>
  <si>
    <t>SLBX6824</t>
  </si>
  <si>
    <t>Renata P</t>
  </si>
  <si>
    <t>H231120171 P1</t>
  </si>
  <si>
    <t>CB60816</t>
  </si>
  <si>
    <t>BD64821</t>
  </si>
  <si>
    <t>U63335M</t>
  </si>
  <si>
    <t>BL68597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</si>
</sst>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1.1856287425149701</c:v>
                </c:pt>
                <c:pt idx="1">
                  <c:v>0.88023952095808389</c:v>
                </c:pt>
                <c:pt idx="2">
                  <c:v>0.30538922155688625</c:v>
                </c:pt>
                <c:pt idx="3">
                  <c:v>1.7964071856287425E-2</c:v>
                </c:pt>
                <c:pt idx="4">
                  <c:v>1.7964071856287425E-2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1.09375</c:v>
                </c:pt>
                <c:pt idx="1">
                  <c:v>0.6875</c:v>
                </c:pt>
                <c:pt idx="2">
                  <c:v>0.15625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0.9520958083832336</c:v>
                </c:pt>
                <c:pt idx="1">
                  <c:v>0.97005988023952094</c:v>
                </c:pt>
                <c:pt idx="2">
                  <c:v>0.46706586826347307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1.109375</c:v>
                </c:pt>
                <c:pt idx="1">
                  <c:v>0.84375</c:v>
                </c:pt>
                <c:pt idx="2">
                  <c:v>7.8125E-2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0.89820359281437134</c:v>
                </c:pt>
                <c:pt idx="1">
                  <c:v>0.66467065868263475</c:v>
                </c:pt>
                <c:pt idx="2">
                  <c:v>7.1856287425149698E-2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0.75</c:v>
                </c:pt>
                <c:pt idx="1">
                  <c:v>0.3125</c:v>
                </c:pt>
                <c:pt idx="2">
                  <c:v>3.125E-2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28" sqref="I28:J3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50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4" t="s">
        <v>49</v>
      </c>
      <c r="E5" s="155"/>
      <c r="F5" s="155">
        <v>45034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4" t="s">
        <v>49</v>
      </c>
      <c r="E6" s="155"/>
      <c r="F6" s="153">
        <v>45037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4" t="s">
        <v>49</v>
      </c>
      <c r="E7" s="155"/>
      <c r="F7" s="152">
        <v>45037</v>
      </c>
      <c r="G7" s="158"/>
      <c r="I7" s="33" t="s">
        <v>4</v>
      </c>
      <c r="J7" s="34">
        <f>IF(N13&lt;&gt;"", LEFT(N13, 7), IF(J17&gt;50%, N17, MAX(N14:N17)))</f>
        <v>1.5635710321287446</v>
      </c>
      <c r="K7" s="34">
        <f>IF(O13&lt;&gt;"", LEFT(O13, 7), IF(K17&gt;50%, O17, MAX(O14:O17)))</f>
        <v>22.830709811298362</v>
      </c>
      <c r="L7" s="35">
        <f>IF(P13&lt;&gt;"", LEFT(P13, 7), IF(L17&gt;50%, P17, MAX(P14:P17)))</f>
        <v>121.23260668135435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9"/>
      <c r="G8" s="160"/>
      <c r="I8" s="30" t="s">
        <v>5</v>
      </c>
      <c r="J8" s="36">
        <f>IF(N21&lt;&gt;"", LEFT(N21, 7), IF(J25&gt;50%, N25, MAX(N22:N25)))</f>
        <v>1.019463729353469</v>
      </c>
      <c r="K8" s="36">
        <f>IF(O21&lt;&gt;"", LEFT(O21, 7), IF(K25&gt;50%, O25, MAX(O22:O25)))</f>
        <v>11.646425864209762</v>
      </c>
      <c r="L8" s="37">
        <f>IF(P21&lt;&gt;"", LEFT(P21, 7), IF(L25&gt;50%, P25, MAX(P22:P25)))</f>
        <v>74.299714456847425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66</v>
      </c>
      <c r="E13" s="57">
        <v>53</v>
      </c>
      <c r="F13" s="58">
        <v>50</v>
      </c>
      <c r="G13" s="59">
        <v>54</v>
      </c>
      <c r="I13" s="60">
        <v>1</v>
      </c>
      <c r="J13" s="61">
        <f t="shared" ref="J13:L17" si="2">IF(COUNT($G$13:$G$15)&gt;0,D13/AVERAGE($G$13:$G$15),0)</f>
        <v>1.1856287425149701</v>
      </c>
      <c r="K13" s="61">
        <f t="shared" si="2"/>
        <v>0.9520958083832336</v>
      </c>
      <c r="L13" s="62">
        <f>IF(COUNT($G$13:$G$15)&gt;0,F13/AVERAGE($G$13:$G$15),0)</f>
        <v>0.89820359281437134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49</v>
      </c>
      <c r="E14" s="66">
        <v>54</v>
      </c>
      <c r="F14" s="67">
        <v>37</v>
      </c>
      <c r="G14" s="68">
        <v>63</v>
      </c>
      <c r="I14" s="69">
        <v>2</v>
      </c>
      <c r="J14" s="70">
        <f t="shared" si="2"/>
        <v>0.88023952095808389</v>
      </c>
      <c r="K14" s="70">
        <f t="shared" si="2"/>
        <v>0.97005988023952094</v>
      </c>
      <c r="L14" s="71">
        <f t="shared" si="2"/>
        <v>0.66467065868263475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17</v>
      </c>
      <c r="E15" s="66">
        <v>26</v>
      </c>
      <c r="F15" s="67">
        <v>4</v>
      </c>
      <c r="G15" s="72">
        <v>50</v>
      </c>
      <c r="I15" s="69">
        <v>3</v>
      </c>
      <c r="J15" s="70">
        <f t="shared" si="2"/>
        <v>0.30538922155688625</v>
      </c>
      <c r="K15" s="70">
        <f t="shared" si="2"/>
        <v>0.46706586826347307</v>
      </c>
      <c r="L15" s="71">
        <f t="shared" si="2"/>
        <v>7.1856287425149698E-2</v>
      </c>
      <c r="M15" s="63"/>
      <c r="N15" s="121">
        <f t="shared" si="3"/>
        <v>1.5635710321287446</v>
      </c>
      <c r="O15" s="122">
        <f t="shared" si="3"/>
        <v>22.830709811298362</v>
      </c>
      <c r="P15" s="123">
        <f t="shared" si="3"/>
        <v>121.23260668135435</v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1.7964071856287425E-2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 t="shared" si="2"/>
        <v>1.7964071856287425E-2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70</v>
      </c>
      <c r="E21" s="57">
        <v>71</v>
      </c>
      <c r="F21" s="58">
        <v>48</v>
      </c>
      <c r="G21" s="82">
        <v>66</v>
      </c>
      <c r="I21" s="60">
        <v>1</v>
      </c>
      <c r="J21" s="61">
        <f t="shared" ref="J21:L25" si="4">IF(COUNT($G$21:$G$23)&gt;0, D21/AVERAGE($G$21:$G$23), 0)</f>
        <v>1.09375</v>
      </c>
      <c r="K21" s="61">
        <f t="shared" si="4"/>
        <v>1.109375</v>
      </c>
      <c r="L21" s="62">
        <f t="shared" si="4"/>
        <v>0.75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44</v>
      </c>
      <c r="E22" s="66">
        <v>54</v>
      </c>
      <c r="F22" s="67">
        <v>20</v>
      </c>
      <c r="G22" s="83">
        <v>54</v>
      </c>
      <c r="I22" s="69">
        <v>2</v>
      </c>
      <c r="J22" s="70">
        <f t="shared" si="4"/>
        <v>0.6875</v>
      </c>
      <c r="K22" s="70">
        <f t="shared" si="4"/>
        <v>0.84375</v>
      </c>
      <c r="L22" s="71">
        <f t="shared" si="4"/>
        <v>0.3125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74.299714456847425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10</v>
      </c>
      <c r="E23" s="66">
        <v>5</v>
      </c>
      <c r="F23" s="67">
        <v>2</v>
      </c>
      <c r="G23" s="84">
        <v>72</v>
      </c>
      <c r="I23" s="69">
        <v>3</v>
      </c>
      <c r="J23" s="70">
        <f t="shared" si="4"/>
        <v>0.15625</v>
      </c>
      <c r="K23" s="70">
        <f t="shared" si="4"/>
        <v>7.8125E-2</v>
      </c>
      <c r="L23" s="71">
        <f t="shared" si="4"/>
        <v>3.125E-2</v>
      </c>
      <c r="M23" s="64"/>
      <c r="N23" s="121">
        <f t="shared" si="5"/>
        <v>1.019463729353469</v>
      </c>
      <c r="O23" s="130">
        <f t="shared" si="5"/>
        <v>11.646425864209762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 t="s">
        <v>52</v>
      </c>
      <c r="J28" s="174"/>
      <c r="L28" s="115" t="s">
        <v>25</v>
      </c>
      <c r="M28" s="180">
        <v>2430572</v>
      </c>
      <c r="N28" s="168"/>
      <c r="O28" s="167">
        <v>45170</v>
      </c>
      <c r="P28" s="168"/>
      <c r="Q28" s="16"/>
    </row>
    <row r="29" spans="2:18" s="15" customFormat="1" ht="12.95" customHeight="1" thickBot="1" x14ac:dyDescent="0.25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/>
      <c r="J29" s="172"/>
      <c r="L29" s="116" t="s">
        <v>26</v>
      </c>
      <c r="M29" s="181" t="s">
        <v>44</v>
      </c>
      <c r="N29" s="170"/>
      <c r="O29" s="169">
        <v>46327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51</v>
      </c>
      <c r="J30" s="174"/>
      <c r="L30" s="116" t="s">
        <v>30</v>
      </c>
      <c r="M30" s="181">
        <v>2441911</v>
      </c>
      <c r="N30" s="170"/>
      <c r="O30" s="169">
        <v>45199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53</v>
      </c>
      <c r="J31" s="172"/>
      <c r="L31" s="116" t="s">
        <v>27</v>
      </c>
      <c r="M31" s="181" t="s">
        <v>45</v>
      </c>
      <c r="N31" s="170"/>
      <c r="O31" s="169">
        <v>45233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54</v>
      </c>
      <c r="J32" s="176"/>
      <c r="L32" s="117" t="s">
        <v>24</v>
      </c>
      <c r="M32" s="165"/>
      <c r="N32" s="166"/>
      <c r="O32" s="165"/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4" t="s">
        <v>31</v>
      </c>
      <c r="M33" s="186" t="s">
        <v>46</v>
      </c>
      <c r="N33" s="162"/>
      <c r="O33" s="161">
        <v>45083</v>
      </c>
      <c r="P33" s="162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5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9" t="s">
        <v>47</v>
      </c>
      <c r="N35" s="174"/>
      <c r="O35" s="173">
        <v>45069</v>
      </c>
      <c r="P35" s="174"/>
      <c r="Q35" s="16"/>
    </row>
    <row r="36" spans="2:17" s="15" customFormat="1" ht="12.95" customHeight="1" thickBot="1" x14ac:dyDescent="0.25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3">
        <v>44284</v>
      </c>
      <c r="J36" s="174"/>
      <c r="L36" s="116" t="s">
        <v>0</v>
      </c>
      <c r="M36" s="171">
        <v>74465</v>
      </c>
      <c r="N36" s="172"/>
      <c r="O36" s="173">
        <v>45082</v>
      </c>
      <c r="P36" s="174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23</v>
      </c>
      <c r="J37" s="176"/>
      <c r="L37" s="117" t="s">
        <v>1</v>
      </c>
      <c r="M37" s="175" t="s">
        <v>48</v>
      </c>
      <c r="N37" s="176"/>
      <c r="O37" s="173">
        <v>45069</v>
      </c>
      <c r="P37" s="174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2023-04-21T11:09:44Z</cp:lastPrinted>
  <dcterms:created xsi:type="dcterms:W3CDTF">2008-12-02T14:50:07Z</dcterms:created>
  <dcterms:modified xsi:type="dcterms:W3CDTF">2023-04-21T11:22:03Z</dcterms:modified>
</cp:coreProperties>
</file>