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9F0857B-FCB0-44BF-BC44-E1944F99D6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P23" i="9" s="1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<sst xmlns="http://schemas.openxmlformats.org/spreadsheetml/2006/main" count="90" uniqueCount="53">
  <si>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</si>
  <si>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</si>
  <si>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</si>
  <si>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</si>
  <si>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</si>
  <si>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</si>
  <si>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</si>
  <si>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</si>
  <si>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</si>
  <si>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</si>
  <si>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</si>
  <si>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</si>
  <si>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</si>
  <si>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</si>
  <si>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</si>
  <si>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</si>
  <si>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</si>
  <si>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</si>
  <si>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</si>
  <si>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</si>
  <si>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</si>
  <si>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</si>
  <si>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</si>
  <si>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</si>
  <si>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</si>
  <si>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</si>
  <si>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</si>
  <si>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</si>
  <si>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</si>
  <si>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</si>
  <si>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</si>
  <si>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</si>
  <si>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</si>
  <si>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</si>
  <si>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</si>
  <si>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</si>
  <si>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</si>
  <si>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</si>
  <si>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</si>
  <si>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</si>
  <si>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</si>
  <si>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</si>
  <si>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</si>
  <si>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</si>
  <si>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H231540178 ACV repeat</t>
  </si>
  <si>
    <t>Renata</t>
  </si>
  <si>
    <t>2437704H</t>
  </si>
  <si>
    <t>H220920683 P1</t>
  </si>
  <si>
    <t>LRAC2956</t>
  </si>
  <si>
    <t>100B0709</t>
  </si>
  <si>
    <t>BL52582</t>
  </si>
  <si>
    <t>BL68597</t>
  </si>
  <si>
    <t>BC60816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</si>
</sst>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0.89473684210526316</c:v>
                </c:pt>
                <c:pt idx="1">
                  <c:v>0.88157894736842102</c:v>
                </c:pt>
                <c:pt idx="2">
                  <c:v>0.31578947368421051</c:v>
                </c:pt>
                <c:pt idx="3">
                  <c:v>1.3157894736842105E-2</c:v>
                </c:pt>
                <c:pt idx="4">
                  <c:v>1.3157894736842105E-2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1.2000000000000002</c:v>
                </c:pt>
                <c:pt idx="1">
                  <c:v>0.91200000000000003</c:v>
                </c:pt>
                <c:pt idx="2">
                  <c:v>0.48000000000000004</c:v>
                </c:pt>
                <c:pt idx="3">
                  <c:v>0.28800000000000003</c:v>
                </c:pt>
                <c:pt idx="4">
                  <c:v>0.12000000000000001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30" sqref="I30:J30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44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4" t="s">
        <v>45</v>
      </c>
      <c r="E5" s="155"/>
      <c r="F5" s="155">
        <v>45069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45</v>
      </c>
      <c r="E6" s="155"/>
      <c r="F6" s="153">
        <v>45072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4" t="s">
        <v>45</v>
      </c>
      <c r="E7" s="155"/>
      <c r="F7" s="152">
        <v>45072</v>
      </c>
      <c r="G7" s="158"/>
      <c r="I7" s="33" t="s">
        <v>4</v>
      </c>
      <c r="J7" s="34">
        <f>IF(N13&lt;&gt;"", LEFT(N13, 7), IF(J17&gt;50%, N17, MAX(N14:N17)))</f>
        <v>1.5919172054079749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59"/>
      <c r="G8" s="160"/>
      <c r="I8" s="30" t="s">
        <v>5</v>
      </c>
      <c r="J8" s="36">
        <f>IF(N21&lt;&gt;"", LEFT(N21, 7), IF(J25&gt;50%, N25, MAX(N22:N25)))</f>
        <v>2.344589744090873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68</v>
      </c>
      <c r="E13" s="57"/>
      <c r="F13" s="58"/>
      <c r="G13" s="59">
        <v>62</v>
      </c>
      <c r="I13" s="60">
        <v>1</v>
      </c>
      <c r="J13" s="61">
        <f t="shared" ref="J13:L17" si="2">IF(COUNT($G$13:$G$15)&gt;0,D13/AVERAGE($G$13:$G$15),0)</f>
        <v>0.89473684210526316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67</v>
      </c>
      <c r="E14" s="66"/>
      <c r="F14" s="67"/>
      <c r="G14" s="68">
        <v>81</v>
      </c>
      <c r="I14" s="69">
        <v>2</v>
      </c>
      <c r="J14" s="70">
        <f t="shared" si="2"/>
        <v>0.88157894736842102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24</v>
      </c>
      <c r="E15" s="66"/>
      <c r="F15" s="67"/>
      <c r="G15" s="72">
        <v>85</v>
      </c>
      <c r="I15" s="69">
        <v>3</v>
      </c>
      <c r="J15" s="70">
        <f t="shared" si="2"/>
        <v>0.31578947368421051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1.5919172054079749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/>
      <c r="F16" s="67"/>
      <c r="G16" s="16"/>
      <c r="I16" s="69">
        <v>4</v>
      </c>
      <c r="J16" s="70">
        <f t="shared" si="2"/>
        <v>1.3157894736842105E-2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1</v>
      </c>
      <c r="E17" s="74"/>
      <c r="F17" s="75"/>
      <c r="G17" s="16"/>
      <c r="I17" s="76">
        <v>5</v>
      </c>
      <c r="J17" s="77">
        <f t="shared" si="2"/>
        <v>1.3157894736842105E-2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50</v>
      </c>
      <c r="E21" s="57"/>
      <c r="F21" s="58"/>
      <c r="G21" s="82">
        <v>44</v>
      </c>
      <c r="I21" s="60">
        <v>1</v>
      </c>
      <c r="J21" s="61">
        <f t="shared" ref="J21:L25" si="4">IF(COUNT($G$21:$G$23)&gt;0, D21/AVERAGE($G$21:$G$23), 0)</f>
        <v>1.2000000000000002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38</v>
      </c>
      <c r="E22" s="66"/>
      <c r="F22" s="67"/>
      <c r="G22" s="83">
        <v>41</v>
      </c>
      <c r="I22" s="69">
        <v>2</v>
      </c>
      <c r="J22" s="70">
        <f t="shared" si="4"/>
        <v>0.91200000000000003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20</v>
      </c>
      <c r="E23" s="66"/>
      <c r="F23" s="67"/>
      <c r="G23" s="84">
        <v>40</v>
      </c>
      <c r="I23" s="69">
        <v>3</v>
      </c>
      <c r="J23" s="70">
        <f t="shared" si="4"/>
        <v>0.48000000000000004</v>
      </c>
      <c r="K23" s="70">
        <f t="shared" si="4"/>
        <v>0</v>
      </c>
      <c r="L23" s="71">
        <f t="shared" si="4"/>
        <v>0</v>
      </c>
      <c r="M23" s="64"/>
      <c r="N23" s="121">
        <f t="shared" si="5"/>
        <v>2.344589744090873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12</v>
      </c>
      <c r="E24" s="66"/>
      <c r="F24" s="67"/>
      <c r="G24" s="86"/>
      <c r="I24" s="69">
        <v>4</v>
      </c>
      <c r="J24" s="70">
        <f t="shared" si="4"/>
        <v>0.28800000000000003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5</v>
      </c>
      <c r="E25" s="74"/>
      <c r="F25" s="75"/>
      <c r="G25" s="86"/>
      <c r="I25" s="76">
        <v>5</v>
      </c>
      <c r="J25" s="87">
        <f t="shared" si="4"/>
        <v>0.12000000000000001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7"/>
      <c r="J28" s="178"/>
      <c r="L28" s="115" t="s">
        <v>25</v>
      </c>
      <c r="M28" s="179">
        <v>2430572</v>
      </c>
      <c r="N28" s="168"/>
      <c r="O28" s="167">
        <v>45170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/>
      <c r="J29" s="172"/>
      <c r="L29" s="116" t="s">
        <v>26</v>
      </c>
      <c r="M29" s="180" t="s">
        <v>46</v>
      </c>
      <c r="N29" s="170"/>
      <c r="O29" s="169">
        <v>46327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52</v>
      </c>
      <c r="J30" s="172"/>
      <c r="L30" s="116" t="s">
        <v>30</v>
      </c>
      <c r="M30" s="180">
        <v>2441911</v>
      </c>
      <c r="N30" s="170"/>
      <c r="O30" s="169">
        <v>45199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50</v>
      </c>
      <c r="J31" s="172"/>
      <c r="L31" s="116" t="s">
        <v>27</v>
      </c>
      <c r="M31" s="180" t="s">
        <v>49</v>
      </c>
      <c r="N31" s="170"/>
      <c r="O31" s="169">
        <v>45315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 t="s">
        <v>51</v>
      </c>
      <c r="J32" s="174"/>
      <c r="L32" s="117" t="s">
        <v>24</v>
      </c>
      <c r="M32" s="165">
        <v>44986</v>
      </c>
      <c r="N32" s="166"/>
      <c r="O32" s="165">
        <v>45170</v>
      </c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4" t="s">
        <v>31</v>
      </c>
      <c r="M33" s="186" t="s">
        <v>47</v>
      </c>
      <c r="N33" s="162"/>
      <c r="O33" s="161">
        <v>45083</v>
      </c>
      <c r="P33" s="162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5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7" t="s">
        <v>48</v>
      </c>
      <c r="N35" s="178"/>
      <c r="O35" s="183">
        <v>45227</v>
      </c>
      <c r="P35" s="178"/>
      <c r="Q35" s="16"/>
    </row>
    <row r="36" spans="2:17" s="15" customFormat="1" ht="12.95" customHeight="1" x14ac:dyDescent="0.2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3">
        <v>44284</v>
      </c>
      <c r="J36" s="178"/>
      <c r="L36" s="116" t="s">
        <v>0</v>
      </c>
      <c r="M36" s="171"/>
      <c r="N36" s="172"/>
      <c r="O36" s="187"/>
      <c r="P36" s="172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>
        <v>33</v>
      </c>
      <c r="J37" s="174"/>
      <c r="L37" s="117" t="s">
        <v>1</v>
      </c>
      <c r="M37" s="173"/>
      <c r="N37" s="174"/>
      <c r="O37" s="188"/>
      <c r="P37" s="174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I32:J32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2023-05-26T09:59:52Z</dcterms:modified>
</cp:coreProperties>
</file>