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13DB417E-A94C-45C7-A890-837C0001C767}" xr6:coauthVersionLast="47" xr6:coauthVersionMax="47" xr10:uidLastSave="{00000000-0000-0000-0000-000000000000}"/>
  <bookViews>
    <workbookView xWindow="-120" yWindow="915" windowWidth="29040" windowHeight="1480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<sst xmlns="http://schemas.openxmlformats.org/spreadsheetml/2006/main" count="95" uniqueCount="59">
  <si>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</si>
  <si>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</si>
  <si>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</si>
  <si>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</si>
  <si>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</si>
  <si>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</si>
  <si>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</si>
  <si>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</si>
  <si>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</si>
  <si>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</si>
  <si>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</si>
  <si>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</si>
  <si>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</si>
  <si>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</si>
  <si>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</si>
  <si>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</si>
  <si>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</si>
  <si>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</si>
  <si>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</si>
  <si>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</si>
  <si>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</si>
  <si>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</si>
  <si>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</si>
  <si>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</si>
  <si>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</si>
  <si>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</si>
  <si>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</si>
  <si>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</si>
  <si>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</si>
  <si>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</si>
  <si>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</si>
  <si>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</si>
  <si>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</si>
  <si>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</si>
  <si>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</si>
  <si>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</si>
  <si>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</si>
  <si>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</si>
  <si>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</si>
  <si>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</si>
  <si>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</si>
  <si>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</si>
  <si>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</si>
  <si>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</si>
  <si>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</si>
  <si>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</si>
  <si>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</si>
  <si>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</si>
  <si>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</si>
  <si>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</si>
  <si>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</si>
  <si>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</si>
  <si>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</si>
  <si>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</si>
  <si>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</si>
  <si>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RN96-240</t>
  </si>
  <si>
    <t xml:space="preserve">H234240305 passage 1 </t>
  </si>
  <si>
    <t>26.11/23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</si>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</sst>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1.0169491525423728</c:v>
                </c:pt>
                <c:pt idx="1">
                  <c:v>0.63559322033898302</c:v>
                </c:pt>
                <c:pt idx="2">
                  <c:v>7.6271186440677957E-2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1.0172413793103448</c:v>
                </c:pt>
                <c:pt idx="1">
                  <c:v>0.91379310344827591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1.0423728813559321</c:v>
                </c:pt>
                <c:pt idx="1">
                  <c:v>0.63559322033898302</c:v>
                </c:pt>
                <c:pt idx="2">
                  <c:v>0.1271186440677966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1.2068965517241379</c:v>
                </c:pt>
                <c:pt idx="1">
                  <c:v>0.96551724137931039</c:v>
                </c:pt>
                <c:pt idx="2">
                  <c:v>0.7068965517241379</c:v>
                </c:pt>
                <c:pt idx="3">
                  <c:v>0.36206896551724138</c:v>
                </c:pt>
                <c:pt idx="4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0.73728813559322026</c:v>
                </c:pt>
                <c:pt idx="1">
                  <c:v>0.15254237288135591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0.84482758620689657</c:v>
                </c:pt>
                <c:pt idx="1">
                  <c:v>0.60344827586206895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28" sqref="I28:J28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7" t="s">
        <v>3</v>
      </c>
      <c r="C2" s="138"/>
      <c r="D2" s="142" t="s">
        <v>56</v>
      </c>
      <c r="E2" s="143"/>
      <c r="F2" s="143"/>
      <c r="G2" s="144"/>
      <c r="H2" s="16"/>
      <c r="I2" s="200" t="s">
        <v>18</v>
      </c>
      <c r="J2" s="201"/>
      <c r="K2" s="201"/>
      <c r="L2" s="202"/>
      <c r="M2" s="16"/>
      <c r="N2" s="17"/>
      <c r="O2" s="18"/>
      <c r="P2" s="19"/>
      <c r="Q2" s="14"/>
    </row>
    <row r="3" spans="2:17" s="15" customFormat="1" ht="12.95" customHeight="1" thickBot="1" x14ac:dyDescent="0.25">
      <c r="B3" s="135" t="s">
        <v>10</v>
      </c>
      <c r="C3" s="136"/>
      <c r="D3" s="139">
        <v>1</v>
      </c>
      <c r="E3" s="140"/>
      <c r="F3" s="140"/>
      <c r="G3" s="141"/>
      <c r="I3" s="203"/>
      <c r="J3" s="204"/>
      <c r="K3" s="204"/>
      <c r="L3" s="205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51" t="s">
        <v>40</v>
      </c>
      <c r="E4" s="152"/>
      <c r="F4" s="152" t="s">
        <v>42</v>
      </c>
      <c r="G4" s="15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7" t="s">
        <v>39</v>
      </c>
      <c r="C5" s="138"/>
      <c r="D5" s="190" t="s">
        <v>49</v>
      </c>
      <c r="E5" s="189"/>
      <c r="F5" s="191">
        <v>45233</v>
      </c>
      <c r="G5" s="192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7" t="s">
        <v>38</v>
      </c>
      <c r="C6" s="148"/>
      <c r="D6" s="188" t="s">
        <v>58</v>
      </c>
      <c r="E6" s="189"/>
      <c r="F6" s="193">
        <v>45236</v>
      </c>
      <c r="G6" s="194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49" t="s">
        <v>37</v>
      </c>
      <c r="C7" s="150"/>
      <c r="D7" s="188" t="s">
        <v>58</v>
      </c>
      <c r="E7" s="189"/>
      <c r="F7" s="193">
        <v>45236</v>
      </c>
      <c r="G7" s="194"/>
      <c r="I7" s="33" t="s">
        <v>4</v>
      </c>
      <c r="J7" s="34">
        <f>IF(N13&lt;&gt;"", LEFT(N13, 7), IF(J17&gt;50%, N17, MAX(N14:N17)))</f>
        <v>0.87464930349165582</v>
      </c>
      <c r="K7" s="34">
        <f>IF(O13&lt;&gt;"", LEFT(O13, 7), IF(K17&gt;50%, O17, MAX(O14:O17)))</f>
        <v>9.045432734002361</v>
      </c>
      <c r="L7" s="35">
        <f>IF(P13&lt;&gt;"", LEFT(P13, 7), IF(L17&gt;50%, P17, MAX(P14:P17)))</f>
        <v>66.241034153583641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4" t="s">
        <v>41</v>
      </c>
      <c r="C8" s="155"/>
      <c r="D8" s="156"/>
      <c r="E8" s="157"/>
      <c r="F8" s="195"/>
      <c r="G8" s="196"/>
      <c r="I8" s="30" t="s">
        <v>5</v>
      </c>
      <c r="J8" s="36">
        <f>IF(N21&lt;&gt;"", LEFT(N21, 7), IF(J25&gt;50%, N25, MAX(N22:N25)))</f>
        <v>1.170876141976021</v>
      </c>
      <c r="K8" s="36">
        <f>IF(O21&lt;&gt;"", LEFT(O21, 7), IF(K25&gt;50%, O25, MAX(O22:O25)))</f>
        <v>57.43491774985177</v>
      </c>
      <c r="L8" s="37">
        <f>IF(P21&lt;&gt;"", LEFT(P21, 7), IF(L25&gt;50%, P25, MAX(P22:P25)))</f>
        <v>112.61730808923578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7" t="s">
        <v>2</v>
      </c>
      <c r="C11" s="206" t="s">
        <v>14</v>
      </c>
      <c r="D11" s="207"/>
      <c r="E11" s="207"/>
      <c r="F11" s="207"/>
      <c r="G11" s="208"/>
      <c r="I11" s="185" t="s">
        <v>15</v>
      </c>
      <c r="J11" s="186"/>
      <c r="K11" s="186"/>
      <c r="L11" s="187"/>
      <c r="M11" s="47"/>
      <c r="N11" s="185" t="s">
        <v>17</v>
      </c>
      <c r="O11" s="186"/>
      <c r="P11" s="187"/>
      <c r="Q11" s="47"/>
    </row>
    <row r="12" spans="2:17" s="15" customFormat="1" ht="12.95" customHeight="1" thickBot="1" x14ac:dyDescent="0.25">
      <c r="B12" s="198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98"/>
      <c r="C13" s="56">
        <v>1</v>
      </c>
      <c r="D13" s="57">
        <v>40</v>
      </c>
      <c r="E13" s="57">
        <v>41</v>
      </c>
      <c r="F13" s="58">
        <v>29</v>
      </c>
      <c r="G13" s="211">
        <v>40</v>
      </c>
      <c r="I13" s="59">
        <v>1</v>
      </c>
      <c r="J13" s="60">
        <f t="shared" ref="J13:L17" si="2">IF(COUNT($G$13:$G$15)&gt;0,D13/AVERAGE($G$13:$G$15),0)</f>
        <v>1.0169491525423728</v>
      </c>
      <c r="K13" s="60">
        <f t="shared" si="2"/>
        <v>1.0423728813559321</v>
      </c>
      <c r="L13" s="61">
        <f>IF(COUNT($G$13:$G$15)&gt;0,F13/AVERAGE($G$13:$G$15),0)</f>
        <v>0.73728813559322026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98"/>
      <c r="C14" s="64">
        <v>2</v>
      </c>
      <c r="D14" s="65">
        <v>25</v>
      </c>
      <c r="E14" s="65">
        <v>25</v>
      </c>
      <c r="F14" s="66">
        <v>6</v>
      </c>
      <c r="G14" s="212">
        <v>40</v>
      </c>
      <c r="I14" s="67">
        <v>2</v>
      </c>
      <c r="J14" s="68">
        <f t="shared" si="2"/>
        <v>0.63559322033898302</v>
      </c>
      <c r="K14" s="68">
        <f t="shared" si="2"/>
        <v>0.63559322033898302</v>
      </c>
      <c r="L14" s="69">
        <f t="shared" si="2"/>
        <v>0.15254237288135591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66.241034153583641</v>
      </c>
      <c r="Q14" s="63"/>
    </row>
    <row r="15" spans="2:17" s="15" customFormat="1" ht="12.95" customHeight="1" thickBot="1" x14ac:dyDescent="0.25">
      <c r="B15" s="198"/>
      <c r="C15" s="64">
        <v>3</v>
      </c>
      <c r="D15" s="65">
        <v>3</v>
      </c>
      <c r="E15" s="65">
        <v>5</v>
      </c>
      <c r="F15" s="66">
        <v>0</v>
      </c>
      <c r="G15" s="213">
        <v>38</v>
      </c>
      <c r="I15" s="67">
        <v>3</v>
      </c>
      <c r="J15" s="68">
        <f t="shared" si="2"/>
        <v>7.6271186440677957E-2</v>
      </c>
      <c r="K15" s="68">
        <f t="shared" si="2"/>
        <v>0.1271186440677966</v>
      </c>
      <c r="L15" s="69">
        <f t="shared" si="2"/>
        <v>0</v>
      </c>
      <c r="M15" s="62"/>
      <c r="N15" s="118">
        <f t="shared" si="3"/>
        <v>0.87464930349165582</v>
      </c>
      <c r="O15" s="119">
        <f t="shared" si="3"/>
        <v>9.045432734002361</v>
      </c>
      <c r="P15" s="120" t="str">
        <f t="shared" si="3"/>
        <v/>
      </c>
      <c r="Q15" s="63"/>
    </row>
    <row r="16" spans="2:17" s="15" customFormat="1" ht="12.95" customHeight="1" x14ac:dyDescent="0.2">
      <c r="B16" s="198"/>
      <c r="C16" s="64">
        <v>4</v>
      </c>
      <c r="D16" s="65">
        <v>0</v>
      </c>
      <c r="E16" s="65">
        <v>0</v>
      </c>
      <c r="F16" s="66">
        <v>0</v>
      </c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99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97" t="s">
        <v>16</v>
      </c>
      <c r="C19" s="206" t="s">
        <v>14</v>
      </c>
      <c r="D19" s="207"/>
      <c r="E19" s="207"/>
      <c r="F19" s="207"/>
      <c r="G19" s="208"/>
      <c r="I19" s="185" t="s">
        <v>15</v>
      </c>
      <c r="J19" s="186"/>
      <c r="K19" s="186"/>
      <c r="L19" s="187"/>
      <c r="M19" s="47"/>
      <c r="N19" s="185" t="s">
        <v>17</v>
      </c>
      <c r="O19" s="186"/>
      <c r="P19" s="187"/>
      <c r="Q19" s="47"/>
    </row>
    <row r="20" spans="2:18" s="15" customFormat="1" ht="12.95" customHeight="1" thickBot="1" x14ac:dyDescent="0.25">
      <c r="B20" s="198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98"/>
      <c r="C21" s="56">
        <v>1</v>
      </c>
      <c r="D21" s="57">
        <v>59</v>
      </c>
      <c r="E21" s="57">
        <v>70</v>
      </c>
      <c r="F21" s="58">
        <v>49</v>
      </c>
      <c r="G21" s="79">
        <v>62</v>
      </c>
      <c r="I21" s="59">
        <v>1</v>
      </c>
      <c r="J21" s="60">
        <f t="shared" ref="J21:L25" si="4">IF(COUNT($G$21:$G$23)&gt;0, D21/AVERAGE($G$21:$G$23), 0)</f>
        <v>1.0172413793103448</v>
      </c>
      <c r="K21" s="60">
        <f t="shared" si="4"/>
        <v>1.2068965517241379</v>
      </c>
      <c r="L21" s="61">
        <f t="shared" si="4"/>
        <v>0.84482758620689657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98"/>
      <c r="C22" s="64">
        <v>2</v>
      </c>
      <c r="D22" s="65">
        <v>53</v>
      </c>
      <c r="E22" s="65">
        <v>56</v>
      </c>
      <c r="F22" s="66">
        <v>35</v>
      </c>
      <c r="G22" s="80">
        <v>57</v>
      </c>
      <c r="I22" s="67">
        <v>2</v>
      </c>
      <c r="J22" s="68">
        <f t="shared" si="4"/>
        <v>0.91379310344827591</v>
      </c>
      <c r="K22" s="68">
        <f t="shared" si="4"/>
        <v>0.96551724137931039</v>
      </c>
      <c r="L22" s="69">
        <f t="shared" si="4"/>
        <v>0.60344827586206895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198"/>
      <c r="C23" s="64">
        <v>3</v>
      </c>
      <c r="D23" s="65">
        <v>0</v>
      </c>
      <c r="E23" s="65">
        <v>41</v>
      </c>
      <c r="F23" s="66">
        <v>0</v>
      </c>
      <c r="G23" s="81">
        <v>55</v>
      </c>
      <c r="I23" s="67">
        <v>3</v>
      </c>
      <c r="J23" s="68">
        <f t="shared" si="4"/>
        <v>0</v>
      </c>
      <c r="K23" s="68">
        <f t="shared" si="4"/>
        <v>0.7068965517241379</v>
      </c>
      <c r="L23" s="69">
        <f t="shared" si="4"/>
        <v>0</v>
      </c>
      <c r="M23" s="63"/>
      <c r="N23" s="118">
        <f t="shared" si="5"/>
        <v>1.170876141976021</v>
      </c>
      <c r="O23" s="127" t="str">
        <f t="shared" si="5"/>
        <v/>
      </c>
      <c r="P23" s="128">
        <f t="shared" si="5"/>
        <v>112.61730808923578</v>
      </c>
      <c r="Q23" s="63"/>
      <c r="R23" s="82"/>
    </row>
    <row r="24" spans="2:18" s="15" customFormat="1" ht="12.95" customHeight="1" x14ac:dyDescent="0.2">
      <c r="B24" s="198"/>
      <c r="C24" s="64">
        <v>4</v>
      </c>
      <c r="D24" s="65">
        <v>0</v>
      </c>
      <c r="E24" s="65">
        <v>21</v>
      </c>
      <c r="F24" s="66">
        <v>0</v>
      </c>
      <c r="G24" s="83"/>
      <c r="I24" s="67">
        <v>4</v>
      </c>
      <c r="J24" s="68">
        <f t="shared" si="4"/>
        <v>0</v>
      </c>
      <c r="K24" s="68">
        <f t="shared" si="4"/>
        <v>0.36206896551724138</v>
      </c>
      <c r="L24" s="69">
        <f t="shared" si="4"/>
        <v>0</v>
      </c>
      <c r="M24" s="63"/>
      <c r="N24" s="118" t="str">
        <f t="shared" si="5"/>
        <v/>
      </c>
      <c r="O24" s="127">
        <f t="shared" si="5"/>
        <v>57.43491774985177</v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99"/>
      <c r="C25" s="70">
        <v>5</v>
      </c>
      <c r="D25" s="71">
        <v>0</v>
      </c>
      <c r="E25" s="71">
        <v>1</v>
      </c>
      <c r="F25" s="72">
        <v>0</v>
      </c>
      <c r="G25" s="83"/>
      <c r="I25" s="73">
        <v>5</v>
      </c>
      <c r="J25" s="84">
        <f t="shared" si="4"/>
        <v>0</v>
      </c>
      <c r="K25" s="74">
        <f t="shared" si="4"/>
        <v>1.7241379310344827E-2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2" t="s">
        <v>28</v>
      </c>
      <c r="D27" s="183"/>
      <c r="E27" s="183"/>
      <c r="F27" s="184"/>
      <c r="I27" s="167" t="s">
        <v>29</v>
      </c>
      <c r="J27" s="168"/>
      <c r="L27" s="111"/>
      <c r="M27" s="161" t="s">
        <v>32</v>
      </c>
      <c r="N27" s="162"/>
      <c r="O27" s="161" t="s">
        <v>33</v>
      </c>
      <c r="P27" s="162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60" t="s">
        <v>44</v>
      </c>
      <c r="J28" s="134"/>
      <c r="L28" s="112" t="s">
        <v>25</v>
      </c>
      <c r="M28" s="163">
        <v>2581966</v>
      </c>
      <c r="N28" s="164"/>
      <c r="O28" s="180">
        <v>45413</v>
      </c>
      <c r="P28" s="164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77" t="s">
        <v>52</v>
      </c>
      <c r="J29" s="178"/>
      <c r="L29" s="113" t="s">
        <v>26</v>
      </c>
      <c r="M29" s="165" t="s">
        <v>51</v>
      </c>
      <c r="N29" s="166"/>
      <c r="O29" s="181">
        <v>46753</v>
      </c>
      <c r="P29" s="166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77" t="s">
        <v>45</v>
      </c>
      <c r="J30" s="178"/>
      <c r="L30" s="113" t="s">
        <v>30</v>
      </c>
      <c r="M30" s="165">
        <v>2582827</v>
      </c>
      <c r="N30" s="166"/>
      <c r="O30" s="181">
        <v>45383</v>
      </c>
      <c r="P30" s="166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77" t="s">
        <v>53</v>
      </c>
      <c r="J31" s="178"/>
      <c r="L31" s="113" t="s">
        <v>27</v>
      </c>
      <c r="M31" s="165" t="s">
        <v>50</v>
      </c>
      <c r="N31" s="166"/>
      <c r="O31" s="181">
        <v>45401</v>
      </c>
      <c r="P31" s="166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58" t="s">
        <v>54</v>
      </c>
      <c r="J32" s="159"/>
      <c r="L32" s="114" t="s">
        <v>24</v>
      </c>
      <c r="M32" s="169"/>
      <c r="N32" s="170"/>
      <c r="O32" s="169"/>
      <c r="P32" s="170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1" t="s">
        <v>31</v>
      </c>
      <c r="M33" s="173" t="s">
        <v>48</v>
      </c>
      <c r="N33" s="174"/>
      <c r="O33" s="179">
        <v>45262</v>
      </c>
      <c r="P33" s="174"/>
      <c r="Q33" s="16"/>
    </row>
    <row r="34" spans="2:17" s="15" customFormat="1" ht="12.95" customHeight="1" thickBot="1" x14ac:dyDescent="0.25">
      <c r="B34" s="145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2"/>
      <c r="M34" s="175"/>
      <c r="N34" s="176"/>
      <c r="O34" s="175"/>
      <c r="P34" s="176"/>
      <c r="Q34" s="16"/>
    </row>
    <row r="35" spans="2:17" s="15" customFormat="1" ht="12.95" customHeight="1" thickBot="1" x14ac:dyDescent="0.25">
      <c r="B35" s="146"/>
      <c r="C35" s="99" t="s">
        <v>9</v>
      </c>
      <c r="D35" s="100">
        <v>40</v>
      </c>
      <c r="E35" s="100">
        <v>30</v>
      </c>
      <c r="F35" s="101">
        <v>400</v>
      </c>
      <c r="I35" s="167" t="s">
        <v>34</v>
      </c>
      <c r="J35" s="168"/>
      <c r="L35" s="112" t="s">
        <v>6</v>
      </c>
      <c r="M35" s="160" t="s">
        <v>46</v>
      </c>
      <c r="N35" s="134"/>
      <c r="O35" s="133" t="s">
        <v>57</v>
      </c>
      <c r="P35" s="134"/>
      <c r="Q35" s="16"/>
    </row>
    <row r="36" spans="2:17" s="15" customFormat="1" ht="12.95" customHeight="1" thickBot="1" x14ac:dyDescent="0.25">
      <c r="B36" s="145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3">
        <v>44284</v>
      </c>
      <c r="J36" s="134"/>
      <c r="L36" s="113" t="s">
        <v>0</v>
      </c>
      <c r="M36" s="131" t="s">
        <v>55</v>
      </c>
      <c r="N36" s="132"/>
      <c r="O36" s="133">
        <v>45387</v>
      </c>
      <c r="P36" s="134"/>
      <c r="Q36" s="16"/>
    </row>
    <row r="37" spans="2:17" s="15" customFormat="1" ht="12.95" customHeight="1" thickBot="1" x14ac:dyDescent="0.25">
      <c r="B37" s="146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58">
        <v>41</v>
      </c>
      <c r="J37" s="159"/>
      <c r="L37" s="114" t="s">
        <v>1</v>
      </c>
      <c r="M37" s="158" t="s">
        <v>47</v>
      </c>
      <c r="N37" s="159"/>
      <c r="O37" s="133">
        <v>45294</v>
      </c>
      <c r="P37" s="134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2023-11-03T09:36:53Z</cp:lastPrinted>
  <dcterms:created xsi:type="dcterms:W3CDTF">2008-12-02T14:50:07Z</dcterms:created>
  <dcterms:modified xsi:type="dcterms:W3CDTF">2023-11-06T10:05:53Z</dcterms:modified>
</cp:coreProperties>
</file>