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951BFEE-13BC-4D5E-8823-A69094C3A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<sst xmlns="http://schemas.openxmlformats.org/spreadsheetml/2006/main" count="94" uniqueCount="57">
  <si>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</si>
  <si>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</si>
  <si>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</si>
  <si>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</si>
  <si>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</si>
  <si>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</si>
  <si>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</si>
  <si>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</si>
  <si>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</si>
  <si>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</si>
  <si>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</si>
  <si>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</si>
  <si>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</si>
  <si>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</si>
  <si>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</si>
  <si>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</si>
  <si>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</si>
  <si>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</si>
  <si>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</si>
  <si>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</si>
  <si>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</si>
  <si>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</si>
  <si>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</si>
  <si>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</si>
  <si>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</si>
  <si>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</si>
  <si>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</si>
  <si>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</si>
  <si>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</si>
  <si>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</si>
  <si>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</si>
  <si>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</si>
  <si>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</si>
  <si>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</si>
  <si>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</si>
  <si>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</si>
  <si>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</si>
  <si>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</si>
  <si>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</si>
  <si>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</si>
  <si>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</si>
  <si>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</si>
  <si>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</si>
  <si>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</si>
  <si>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</si>
  <si>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RN96-240</t>
  </si>
  <si>
    <t>SLBX6824</t>
  </si>
  <si>
    <t>LRAD3703</t>
  </si>
  <si>
    <t>BD64821</t>
  </si>
  <si>
    <t>DA55471</t>
  </si>
  <si>
    <t>AH52849</t>
  </si>
  <si>
    <t>BL68597</t>
  </si>
  <si>
    <t>RP</t>
  </si>
  <si>
    <t>H242500846</t>
  </si>
  <si>
    <t>100B0622</t>
  </si>
  <si>
    <t>25/11.2024</t>
  </si>
  <si>
    <t>H230520611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</si>
</sst>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1.1271676300578035</c:v>
                </c:pt>
                <c:pt idx="1">
                  <c:v>0.81502890173410403</c:v>
                </c:pt>
                <c:pt idx="2">
                  <c:v>0.34682080924855491</c:v>
                </c:pt>
                <c:pt idx="3">
                  <c:v>3.4682080924855495E-2</c:v>
                </c:pt>
                <c:pt idx="4">
                  <c:v>1.7341040462427747E-2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1.0862068965517242</c:v>
                </c:pt>
                <c:pt idx="1">
                  <c:v>0.77586206896551724</c:v>
                </c:pt>
                <c:pt idx="2">
                  <c:v>0.28448275862068967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0.91907514450867056</c:v>
                </c:pt>
                <c:pt idx="1">
                  <c:v>0.69364161849710981</c:v>
                </c:pt>
                <c:pt idx="2">
                  <c:v>6.936416184971099E-2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0.74566473988439308</c:v>
                </c:pt>
                <c:pt idx="1">
                  <c:v>0.26011560693641622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0.67241379310344829</c:v>
                </c:pt>
                <c:pt idx="1">
                  <c:v>7.7586206896551727E-2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53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2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52</v>
      </c>
      <c r="E5" s="193"/>
      <c r="F5" s="192">
        <v>45482</v>
      </c>
      <c r="G5" s="19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52</v>
      </c>
      <c r="E6" s="193"/>
      <c r="F6" s="194">
        <v>45485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52</v>
      </c>
      <c r="E7" s="193"/>
      <c r="F7" s="194">
        <v>45488</v>
      </c>
      <c r="G7" s="195"/>
      <c r="I7" s="33" t="s">
        <v>4</v>
      </c>
      <c r="J7" s="34">
        <f>IF(N13&lt;&gt;"", LEFT(N13, 7), IF(J17&gt;50%, N17, MAX(N14:N17)))</f>
        <v>1.5884361584718234</v>
      </c>
      <c r="K7" s="34">
        <f>IF(O13&lt;&gt;"", LEFT(O13, 7), IF(K17&gt;50%, O17, MAX(O14:O17)))</f>
        <v>9.6079361271485517</v>
      </c>
      <c r="L7" s="35">
        <f>IF(P13&lt;&gt;"", LEFT(P13, 7), IF(L17&gt;50%, P17, MAX(P14:P17)))</f>
        <v>71.0030242910601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1.3610641939068695</v>
      </c>
      <c r="K8" s="36">
        <f>IF(O21&lt;&gt;"", LEFT(O21, 7), IF(K25&gt;50%, O25, MAX(O22:O25)))</f>
        <v>0</v>
      </c>
      <c r="L8" s="37">
        <f>IF(P21&lt;&gt;"", LEFT(P21, 7), IF(L25&gt;50%, P25, MAX(P22:P25)))</f>
        <v>61.125873108545505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65</v>
      </c>
      <c r="E13" s="57">
        <v>53</v>
      </c>
      <c r="F13" s="58">
        <v>43</v>
      </c>
      <c r="G13" s="59">
        <v>64</v>
      </c>
      <c r="I13" s="60">
        <v>1</v>
      </c>
      <c r="J13" s="61">
        <f t="shared" ref="J13:L17" si="2">IF(COUNT($G$13:$G$15)&gt;0,D13/AVERAGE($G$13:$G$15),0)</f>
        <v>1.1271676300578035</v>
      </c>
      <c r="K13" s="61">
        <f t="shared" si="2"/>
        <v>0.91907514450867056</v>
      </c>
      <c r="L13" s="62">
        <f>IF(COUNT($G$13:$G$15)&gt;0,F13/AVERAGE($G$13:$G$15),0)</f>
        <v>0.74566473988439308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47</v>
      </c>
      <c r="E14" s="66">
        <v>40</v>
      </c>
      <c r="F14" s="67">
        <v>15</v>
      </c>
      <c r="G14" s="68">
        <v>55</v>
      </c>
      <c r="I14" s="69">
        <v>2</v>
      </c>
      <c r="J14" s="70">
        <f t="shared" si="2"/>
        <v>0.81502890173410403</v>
      </c>
      <c r="K14" s="70">
        <f t="shared" si="2"/>
        <v>0.69364161849710981</v>
      </c>
      <c r="L14" s="71">
        <f t="shared" si="2"/>
        <v>0.26011560693641622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71.0030242910601</v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20</v>
      </c>
      <c r="E15" s="66">
        <v>4</v>
      </c>
      <c r="F15" s="67">
        <v>0</v>
      </c>
      <c r="G15" s="72">
        <v>54</v>
      </c>
      <c r="I15" s="69">
        <v>3</v>
      </c>
      <c r="J15" s="70">
        <f t="shared" si="2"/>
        <v>0.34682080924855491</v>
      </c>
      <c r="K15" s="70">
        <f t="shared" si="2"/>
        <v>6.936416184971099E-2</v>
      </c>
      <c r="L15" s="71">
        <f t="shared" si="2"/>
        <v>0</v>
      </c>
      <c r="M15" s="63"/>
      <c r="N15" s="121">
        <f t="shared" si="3"/>
        <v>1.5884361584718234</v>
      </c>
      <c r="O15" s="122">
        <f t="shared" si="3"/>
        <v>9.6079361271485517</v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3.4682080924855495E-2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 t="shared" si="2"/>
        <v>1.7341040462427747E-2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42</v>
      </c>
      <c r="E21" s="57"/>
      <c r="F21" s="58">
        <v>26</v>
      </c>
      <c r="G21" s="82">
        <v>43</v>
      </c>
      <c r="I21" s="60">
        <v>1</v>
      </c>
      <c r="J21" s="61">
        <f t="shared" ref="J21:L25" si="4">IF(COUNT($G$21:$G$23)&gt;0, D21/AVERAGE($G$21:$G$23), 0)</f>
        <v>1.0862068965517242</v>
      </c>
      <c r="K21" s="61">
        <f t="shared" si="4"/>
        <v>0</v>
      </c>
      <c r="L21" s="62">
        <f t="shared" si="4"/>
        <v>0.67241379310344829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30</v>
      </c>
      <c r="E22" s="66"/>
      <c r="F22" s="67">
        <v>3</v>
      </c>
      <c r="G22" s="83">
        <v>39</v>
      </c>
      <c r="I22" s="69">
        <v>2</v>
      </c>
      <c r="J22" s="70">
        <f t="shared" si="4"/>
        <v>0.77586206896551724</v>
      </c>
      <c r="K22" s="70">
        <f t="shared" si="4"/>
        <v>0</v>
      </c>
      <c r="L22" s="71">
        <f t="shared" si="4"/>
        <v>7.7586206896551727E-2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61.125873108545505</v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11</v>
      </c>
      <c r="E23" s="66"/>
      <c r="F23" s="67">
        <v>0</v>
      </c>
      <c r="G23" s="84">
        <v>34</v>
      </c>
      <c r="I23" s="69">
        <v>3</v>
      </c>
      <c r="J23" s="70">
        <f t="shared" si="4"/>
        <v>0.28448275862068967</v>
      </c>
      <c r="K23" s="70">
        <f t="shared" si="4"/>
        <v>0</v>
      </c>
      <c r="L23" s="71">
        <f t="shared" si="4"/>
        <v>0</v>
      </c>
      <c r="M23" s="64"/>
      <c r="N23" s="121">
        <f t="shared" si="5"/>
        <v>1.3610641939068695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0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48</v>
      </c>
      <c r="J28" s="162"/>
      <c r="L28" s="115" t="s">
        <v>25</v>
      </c>
      <c r="M28" s="168">
        <v>27868600</v>
      </c>
      <c r="N28" s="169"/>
      <c r="O28" s="184">
        <v>45627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49</v>
      </c>
      <c r="J29" s="135"/>
      <c r="L29" s="116" t="s">
        <v>26</v>
      </c>
      <c r="M29" s="170" t="s">
        <v>44</v>
      </c>
      <c r="N29" s="171"/>
      <c r="O29" s="185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219779</v>
      </c>
      <c r="N30" s="171"/>
      <c r="O30" s="185">
        <v>45689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50</v>
      </c>
      <c r="J31" s="135"/>
      <c r="L31" s="116" t="s">
        <v>27</v>
      </c>
      <c r="M31" s="170" t="s">
        <v>54</v>
      </c>
      <c r="N31" s="171"/>
      <c r="O31" s="185">
        <v>45630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51</v>
      </c>
      <c r="J32" s="137"/>
      <c r="L32" s="117" t="s">
        <v>24</v>
      </c>
      <c r="M32" s="174"/>
      <c r="N32" s="175"/>
      <c r="O32" s="183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56</v>
      </c>
      <c r="N33" s="179"/>
      <c r="O33" s="182">
        <v>45637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47</v>
      </c>
      <c r="N35" s="162"/>
      <c r="O35" s="161">
        <v>45548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45413</v>
      </c>
      <c r="J36" s="162"/>
      <c r="L36" s="116" t="s">
        <v>0</v>
      </c>
      <c r="M36" s="164" t="s">
        <v>45</v>
      </c>
      <c r="N36" s="135"/>
      <c r="O36" s="134" t="s">
        <v>55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29</v>
      </c>
      <c r="J37" s="137"/>
      <c r="L37" s="117" t="s">
        <v>1</v>
      </c>
      <c r="M37" s="163" t="s">
        <v>46</v>
      </c>
      <c r="N37" s="137"/>
      <c r="O37" s="136">
        <v>45549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2024-07-15T11:09:41Z</cp:lastPrinted>
  <dcterms:created xsi:type="dcterms:W3CDTF">2008-12-02T14:50:07Z</dcterms:created>
  <dcterms:modified xsi:type="dcterms:W3CDTF">2024-07-15T11:15:25Z</dcterms:modified>
</cp:coreProperties>
</file>