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F1C6BAF5-C2A4-443C-9D6D-3B187A3C447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<sst xmlns="http://schemas.openxmlformats.org/spreadsheetml/2006/main" count="94" uniqueCount="57">
  <si>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</si>
  <si>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</si>
  <si>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</si>
  <si>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</si>
  <si>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</si>
  <si>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</si>
  <si>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</si>
  <si>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</si>
  <si>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</si>
  <si>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</si>
  <si>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</si>
  <si>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</si>
  <si>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</si>
  <si>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</si>
  <si>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</si>
  <si>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</si>
  <si>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</si>
  <si>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</si>
  <si>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</si>
  <si>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</si>
  <si>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</si>
  <si>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</si>
  <si>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</si>
  <si>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</si>
  <si>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</si>
  <si>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</si>
  <si>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</si>
  <si>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</si>
  <si>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</si>
  <si>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</si>
  <si>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</si>
  <si>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</si>
  <si>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</si>
  <si>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</si>
  <si>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</si>
  <si>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</si>
  <si>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</si>
  <si>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</si>
  <si>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</si>
  <si>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</si>
  <si>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</si>
  <si>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</si>
  <si>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</si>
  <si>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</si>
  <si>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2534390H</t>
  </si>
  <si>
    <t>RN96-240</t>
  </si>
  <si>
    <t>SLBX6824</t>
  </si>
  <si>
    <t>LRAD3703</t>
  </si>
  <si>
    <t>BD64821</t>
  </si>
  <si>
    <t>DA55471</t>
  </si>
  <si>
    <t>AH52849</t>
  </si>
  <si>
    <t>BL68597</t>
  </si>
  <si>
    <t>RP</t>
  </si>
  <si>
    <t>13/03.24</t>
  </si>
  <si>
    <t>H230520611 P1</t>
  </si>
  <si>
    <t>100B0622</t>
  </si>
  <si>
    <t>H244120527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</si>
</sst>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1.0451612903225806</c:v>
                </c:pt>
                <c:pt idx="1">
                  <c:v>1.064516129032258</c:v>
                </c:pt>
                <c:pt idx="2">
                  <c:v>0.34838709677419355</c:v>
                </c:pt>
                <c:pt idx="3">
                  <c:v>1.935483870967742E-2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1.1103896103896103</c:v>
                </c:pt>
                <c:pt idx="1">
                  <c:v>1.1688311688311688</c:v>
                </c:pt>
                <c:pt idx="2">
                  <c:v>0.79870129870129869</c:v>
                </c:pt>
                <c:pt idx="3">
                  <c:v>0.42857142857142855</c:v>
                </c:pt>
                <c:pt idx="4">
                  <c:v>0.19480519480519479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0.89032258064516134</c:v>
                </c:pt>
                <c:pt idx="1">
                  <c:v>0.71612903225806457</c:v>
                </c:pt>
                <c:pt idx="2">
                  <c:v>0.19354838709677422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0.81818181818181812</c:v>
                </c:pt>
                <c:pt idx="1">
                  <c:v>0.31168831168831168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1.0064516129032259</c:v>
                </c:pt>
                <c:pt idx="1">
                  <c:v>0.56129032258064515</c:v>
                </c:pt>
                <c:pt idx="2">
                  <c:v>0.11612903225806452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0.9155844155844155</c:v>
                </c:pt>
                <c:pt idx="1">
                  <c:v>0.37012987012987009</c:v>
                </c:pt>
                <c:pt idx="2">
                  <c:v>1.948051948051948E-2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56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1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2" t="s">
        <v>52</v>
      </c>
      <c r="E5" s="153"/>
      <c r="F5" s="152">
        <v>45590</v>
      </c>
      <c r="G5" s="15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152" t="s">
        <v>52</v>
      </c>
      <c r="E6" s="153"/>
      <c r="F6" s="154">
        <v>45593</v>
      </c>
      <c r="G6" s="15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152" t="s">
        <v>52</v>
      </c>
      <c r="E7" s="153"/>
      <c r="F7" s="154">
        <v>45593</v>
      </c>
      <c r="G7" s="155"/>
      <c r="I7" s="33" t="s">
        <v>4</v>
      </c>
      <c r="J7" s="34">
        <f>IF(N13&lt;&gt;"", LEFT(N13, 7), IF(J17&gt;50%, N17, MAX(N14:N17)))</f>
        <v>1.8641328398632782</v>
      </c>
      <c r="K7" s="34">
        <f>IF(O13&lt;&gt;"", LEFT(O13, 7), IF(K17&gt;50%, O17, MAX(O14:O17)))</f>
        <v>11.088687316166677</v>
      </c>
      <c r="L7" s="35">
        <f>IF(P13&lt;&gt;"", LEFT(P13, 7), IF(L17&gt;50%, P17, MAX(P14:P17)))</f>
        <v>110.01354487690543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6"/>
      <c r="G8" s="157"/>
      <c r="I8" s="30" t="s">
        <v>5</v>
      </c>
      <c r="J8" s="36">
        <f>IF(N21&lt;&gt;"", LEFT(N21, 7), IF(J25&gt;50%, N25, MAX(N22:N25)))</f>
        <v>7.6526699670820246</v>
      </c>
      <c r="K8" s="36">
        <f>IF(O21&lt;&gt;"", LEFT(O21, 7), IF(K25&gt;50%, O25, MAX(O22:O25)))</f>
        <v>3.7328213038997831</v>
      </c>
      <c r="L8" s="37">
        <f>IF(P21&lt;&gt;"", LEFT(P21, 7), IF(L25&gt;50%, P25, MAX(P22:P25)))</f>
        <v>84.786399187753545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54</v>
      </c>
      <c r="E13" s="57">
        <v>46</v>
      </c>
      <c r="F13" s="58">
        <v>52</v>
      </c>
      <c r="G13" s="59">
        <v>55</v>
      </c>
      <c r="I13" s="60">
        <v>1</v>
      </c>
      <c r="J13" s="61">
        <f t="shared" ref="J13:L17" si="2">IF(COUNT($G$13:$G$15)&gt;0,D13/AVERAGE($G$13:$G$15),0)</f>
        <v>1.0451612903225806</v>
      </c>
      <c r="K13" s="61">
        <f t="shared" si="2"/>
        <v>0.89032258064516134</v>
      </c>
      <c r="L13" s="62">
        <f>IF(COUNT($G$13:$G$15)&gt;0,F13/AVERAGE($G$13:$G$15),0)</f>
        <v>1.0064516129032259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55</v>
      </c>
      <c r="E14" s="66">
        <v>37</v>
      </c>
      <c r="F14" s="67">
        <v>29</v>
      </c>
      <c r="G14" s="68">
        <v>49</v>
      </c>
      <c r="I14" s="69">
        <v>2</v>
      </c>
      <c r="J14" s="70">
        <f t="shared" si="2"/>
        <v>1.064516129032258</v>
      </c>
      <c r="K14" s="70">
        <f t="shared" si="2"/>
        <v>0.71612903225806457</v>
      </c>
      <c r="L14" s="71">
        <f t="shared" si="2"/>
        <v>0.56129032258064515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18</v>
      </c>
      <c r="E15" s="66">
        <v>10</v>
      </c>
      <c r="F15" s="67">
        <v>6</v>
      </c>
      <c r="G15" s="72">
        <v>51</v>
      </c>
      <c r="I15" s="69">
        <v>3</v>
      </c>
      <c r="J15" s="70">
        <f t="shared" si="2"/>
        <v>0.34838709677419355</v>
      </c>
      <c r="K15" s="70">
        <f t="shared" si="2"/>
        <v>0.19354838709677422</v>
      </c>
      <c r="L15" s="71">
        <f t="shared" si="2"/>
        <v>0.11612903225806452</v>
      </c>
      <c r="M15" s="63"/>
      <c r="N15" s="121">
        <f t="shared" si="3"/>
        <v>1.8641328398632782</v>
      </c>
      <c r="O15" s="122">
        <f t="shared" si="3"/>
        <v>11.088687316166677</v>
      </c>
      <c r="P15" s="123">
        <f t="shared" si="3"/>
        <v>110.01354487690543</v>
      </c>
      <c r="Q15" s="64"/>
    </row>
    <row r="16" spans="2:17" s="15" customFormat="1" ht="12.95" customHeight="1" x14ac:dyDescent="0.2">
      <c r="B16" s="135"/>
      <c r="C16" s="65">
        <v>4</v>
      </c>
      <c r="D16" s="66">
        <v>1</v>
      </c>
      <c r="E16" s="66">
        <v>0</v>
      </c>
      <c r="F16" s="67">
        <v>0</v>
      </c>
      <c r="G16" s="16"/>
      <c r="I16" s="69">
        <v>4</v>
      </c>
      <c r="J16" s="70">
        <f t="shared" si="2"/>
        <v>1.935483870967742E-2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57</v>
      </c>
      <c r="E21" s="57">
        <v>42</v>
      </c>
      <c r="F21" s="58">
        <v>47</v>
      </c>
      <c r="G21" s="82">
        <v>54</v>
      </c>
      <c r="I21" s="60">
        <v>1</v>
      </c>
      <c r="J21" s="61">
        <f t="shared" ref="J21:L25" si="4">IF(COUNT($G$21:$G$23)&gt;0, D21/AVERAGE($G$21:$G$23), 0)</f>
        <v>1.1103896103896103</v>
      </c>
      <c r="K21" s="61">
        <f t="shared" si="4"/>
        <v>0.81818181818181812</v>
      </c>
      <c r="L21" s="62">
        <f t="shared" si="4"/>
        <v>0.9155844155844155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60</v>
      </c>
      <c r="E22" s="66">
        <v>16</v>
      </c>
      <c r="F22" s="67">
        <v>19</v>
      </c>
      <c r="G22" s="83">
        <v>47</v>
      </c>
      <c r="I22" s="69">
        <v>2</v>
      </c>
      <c r="J22" s="70">
        <f t="shared" si="4"/>
        <v>1.1688311688311688</v>
      </c>
      <c r="K22" s="70">
        <f t="shared" si="4"/>
        <v>0.31168831168831168</v>
      </c>
      <c r="L22" s="71">
        <f t="shared" si="4"/>
        <v>0.37012987012987009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3.7328213038997831</v>
      </c>
      <c r="P22" s="131">
        <f t="shared" si="5"/>
        <v>84.786399187753545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41</v>
      </c>
      <c r="E23" s="66">
        <v>0</v>
      </c>
      <c r="F23" s="67">
        <v>1</v>
      </c>
      <c r="G23" s="84">
        <v>53</v>
      </c>
      <c r="I23" s="69">
        <v>3</v>
      </c>
      <c r="J23" s="70">
        <f t="shared" si="4"/>
        <v>0.79870129870129869</v>
      </c>
      <c r="K23" s="70">
        <f t="shared" si="4"/>
        <v>0</v>
      </c>
      <c r="L23" s="71">
        <f t="shared" si="4"/>
        <v>1.948051948051948E-2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22</v>
      </c>
      <c r="E24" s="66">
        <v>0</v>
      </c>
      <c r="F24" s="67">
        <v>0</v>
      </c>
      <c r="G24" s="86"/>
      <c r="I24" s="69">
        <v>4</v>
      </c>
      <c r="J24" s="70">
        <f t="shared" si="4"/>
        <v>0.42857142857142855</v>
      </c>
      <c r="K24" s="70">
        <f t="shared" si="4"/>
        <v>0</v>
      </c>
      <c r="L24" s="71">
        <f t="shared" si="4"/>
        <v>0</v>
      </c>
      <c r="M24" s="64"/>
      <c r="N24" s="121">
        <f t="shared" si="5"/>
        <v>7.6526699670820246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10</v>
      </c>
      <c r="E25" s="74">
        <v>0</v>
      </c>
      <c r="F25" s="75">
        <v>0</v>
      </c>
      <c r="G25" s="86"/>
      <c r="I25" s="76">
        <v>5</v>
      </c>
      <c r="J25" s="87">
        <f t="shared" si="4"/>
        <v>0.19480519480519479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78" t="s">
        <v>29</v>
      </c>
      <c r="J27" s="179"/>
      <c r="L27" s="114"/>
      <c r="M27" s="172" t="s">
        <v>32</v>
      </c>
      <c r="N27" s="173"/>
      <c r="O27" s="172" t="s">
        <v>33</v>
      </c>
      <c r="P27" s="173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4" t="s">
        <v>48</v>
      </c>
      <c r="J28" s="175"/>
      <c r="L28" s="115" t="s">
        <v>25</v>
      </c>
      <c r="M28" s="176">
        <v>2786860</v>
      </c>
      <c r="N28" s="165"/>
      <c r="O28" s="164">
        <v>45627</v>
      </c>
      <c r="P28" s="165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8" t="s">
        <v>49</v>
      </c>
      <c r="J29" s="169"/>
      <c r="L29" s="116" t="s">
        <v>26</v>
      </c>
      <c r="M29" s="177" t="s">
        <v>44</v>
      </c>
      <c r="N29" s="167"/>
      <c r="O29" s="166">
        <v>46753</v>
      </c>
      <c r="P29" s="167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8"/>
      <c r="J30" s="169"/>
      <c r="L30" s="116" t="s">
        <v>30</v>
      </c>
      <c r="M30" s="177">
        <v>219779</v>
      </c>
      <c r="N30" s="167"/>
      <c r="O30" s="166">
        <v>45689</v>
      </c>
      <c r="P30" s="167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8" t="s">
        <v>50</v>
      </c>
      <c r="J31" s="169"/>
      <c r="L31" s="116" t="s">
        <v>27</v>
      </c>
      <c r="M31" s="177" t="s">
        <v>55</v>
      </c>
      <c r="N31" s="167"/>
      <c r="O31" s="166">
        <v>45630</v>
      </c>
      <c r="P31" s="167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0" t="s">
        <v>51</v>
      </c>
      <c r="J32" s="171"/>
      <c r="L32" s="117" t="s">
        <v>24</v>
      </c>
      <c r="M32" s="181"/>
      <c r="N32" s="163"/>
      <c r="O32" s="162"/>
      <c r="P32" s="16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84" t="s">
        <v>54</v>
      </c>
      <c r="N33" s="159"/>
      <c r="O33" s="158">
        <v>45637</v>
      </c>
      <c r="P33" s="159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0"/>
      <c r="N34" s="161"/>
      <c r="O34" s="160"/>
      <c r="P34" s="161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78" t="s">
        <v>34</v>
      </c>
      <c r="J35" s="179"/>
      <c r="L35" s="115" t="s">
        <v>6</v>
      </c>
      <c r="M35" s="174" t="s">
        <v>47</v>
      </c>
      <c r="N35" s="175"/>
      <c r="O35" s="180">
        <v>45364</v>
      </c>
      <c r="P35" s="175"/>
      <c r="Q35" s="16"/>
    </row>
    <row r="36" spans="2:17" s="15" customFormat="1" ht="12.95" customHeight="1" x14ac:dyDescent="0.2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0">
        <v>45413</v>
      </c>
      <c r="J36" s="175"/>
      <c r="L36" s="116" t="s">
        <v>0</v>
      </c>
      <c r="M36" s="168" t="s">
        <v>45</v>
      </c>
      <c r="N36" s="169"/>
      <c r="O36" s="185" t="s">
        <v>53</v>
      </c>
      <c r="P36" s="169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0">
        <v>51</v>
      </c>
      <c r="J37" s="171"/>
      <c r="L37" s="117" t="s">
        <v>1</v>
      </c>
      <c r="M37" s="170" t="s">
        <v>46</v>
      </c>
      <c r="N37" s="171"/>
      <c r="O37" s="186">
        <v>45364</v>
      </c>
      <c r="P37" s="171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abSelected="1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2024-10-28T11:39:30Z</cp:lastPrinted>
  <dcterms:created xsi:type="dcterms:W3CDTF">2008-12-02T14:50:07Z</dcterms:created>
  <dcterms:modified xsi:type="dcterms:W3CDTF">2024-10-28T11:39:33Z</dcterms:modified>
</cp:coreProperties>
</file>